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Małgosia\Desktop\"/>
    </mc:Choice>
  </mc:AlternateContent>
  <xr:revisionPtr revIDLastSave="0" documentId="13_ncr:1_{EDE1D56D-79BA-46BB-832E-68D7A458100D}" xr6:coauthVersionLast="40" xr6:coauthVersionMax="40" xr10:uidLastSave="{00000000-0000-0000-0000-000000000000}"/>
  <bookViews>
    <workbookView xWindow="-108" yWindow="-108" windowWidth="23256" windowHeight="11352" tabRatio="788" xr2:uid="{00000000-000D-0000-FFFF-FFFF00000000}"/>
  </bookViews>
  <sheets>
    <sheet name="Kalendarz" sheetId="14" r:id="rId1"/>
  </sheets>
  <definedNames>
    <definedName name="Dni">{0,1,2,3,4,5,6}</definedName>
    <definedName name="Dni_tygodnia">{"PONIEDZIAŁEK","WTOREK","ŚRODA","CZWARTEK","PIĄTEK","SOBOTA","NIEDZIELA"}</definedName>
    <definedName name="Dzień_tygodnia_opcja">MATCH(Początek_tygodnia,Dni_tygodnia,0)+10</definedName>
    <definedName name="Kalendarz_1_miesiąc">Kalendarz!$C$1</definedName>
    <definedName name="Kalendarz_1_miesiąc_opcja">MATCH(Kalendarz_1_miesiąc,Miesiące,0)</definedName>
    <definedName name="Kalendarz_1_rok">Kalendarz!$B$1</definedName>
    <definedName name="Kalendarz_10_miesiąc">Kalendarz!#REF!</definedName>
    <definedName name="Kalendarz_10_miesiąc_opcja">MATCH(Kalendarz_10_miesiąc,Miesiące,0)</definedName>
    <definedName name="Kalendarz_10_rok">Kalendarz!#REF!</definedName>
    <definedName name="Kalendarz_11_miesiąc">Kalendarz!#REF!</definedName>
    <definedName name="Kalendarz_11_miesiąc_opcja">MATCH(Kalendarz_11_miesiąc,Miesiące,0)</definedName>
    <definedName name="Kalendarz_11_rok">Kalendarz!#REF!</definedName>
    <definedName name="Kalendarz_12_miesiąc">Kalendarz!#REF!</definedName>
    <definedName name="Kalendarz_12_miesiąc_opcja">MATCH(Kalendarz_12_miesiąc,Miesiące,0)</definedName>
    <definedName name="Kalendarz_12_rok">Kalendarz!#REF!</definedName>
    <definedName name="Kalendarz_2_miesiąc">Kalendarz!$C$15</definedName>
    <definedName name="Kalendarz_2_miesiąc_opcja">MATCH(Kalendarz_2_miesiąc,Miesiące,0)</definedName>
    <definedName name="Kalendarz_2_rok">Kalendarz!$B$15</definedName>
    <definedName name="Kalendarz_3_miesiąc">Kalendarz!$C$29</definedName>
    <definedName name="Kalendarz_3_miesiąc_opcja">MATCH(Kalendarz_3_miesiąc,Miesiące,0)</definedName>
    <definedName name="Kalendarz_3_rok">Kalendarz!$B$29</definedName>
    <definedName name="Kalendarz_4_miesiąc">Kalendarz!#REF!</definedName>
    <definedName name="Kalendarz_4_miesiąc_opcja">MATCH(Kalendarz_4_miesiąc,Miesiące,0)</definedName>
    <definedName name="Kalendarz_4_rok">Kalendarz!#REF!</definedName>
    <definedName name="Kalendarz_5_miesiąc">Kalendarz!#REF!</definedName>
    <definedName name="Kalendarz_5_miesiąc_opcja">MATCH(Kalendarz_5_miesiąc,Miesiące,0)</definedName>
    <definedName name="Kalendarz_5_rok">Kalendarz!#REF!</definedName>
    <definedName name="Kalendarz_6_miesiąc">Kalendarz!#REF!</definedName>
    <definedName name="Kalendarz_6_miesiąc_opcja">MATCH(Kalendarz_6_miesiąc,Miesiące,0)</definedName>
    <definedName name="Kalendarz_6_rok">Kalendarz!#REF!</definedName>
    <definedName name="Kalendarz_7_miesiąc">Kalendarz!#REF!</definedName>
    <definedName name="Kalendarz_7_miesiąc_opcja">MATCH(Kalendarz_7_miesiąc,Miesiące,0)</definedName>
    <definedName name="Kalendarz_7_rok">Kalendarz!#REF!</definedName>
    <definedName name="Kalendarz_8_miesiąc">Kalendarz!#REF!</definedName>
    <definedName name="Kalendarz_8_miesiąc_opcja">MATCH(Kalendarz_8_miesiąc,Miesiące,0)</definedName>
    <definedName name="Kalendarz_8_rok">Kalendarz!#REF!</definedName>
    <definedName name="Kalendarz_9_miesiąc">Kalendarz!#REF!</definedName>
    <definedName name="Kalendarz_9_miesiąc_opcja">MATCH(Kalendarz_9_miesiąc,Miesiące,0)</definedName>
    <definedName name="Kalendarz_9_rok">Kalendarz!#REF!</definedName>
    <definedName name="Miesiące">{"Styczeń","Luty","Marzec","Kwiecień","Maj","Czerwiec","Lipiec","Sierpień","Wrzesień","Październik","Listopad","Grudzień"}</definedName>
    <definedName name="_xlnm.Print_Area" localSheetId="0">Kalendarz!$B$1:$H$42</definedName>
    <definedName name="Początek_tygodnia">Kalendarz!$B$2</definedName>
    <definedName name="Początek_tygodnia_wartość">IF(Początek_tygodnia="PONIEDZIAŁEK",2,1)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5" i="14" l="1"/>
  <c r="B13" i="14" l="1" a="1"/>
  <c r="B9" i="14" a="1"/>
  <c r="B5" i="14" a="1"/>
  <c r="B15" i="14"/>
  <c r="B11" i="14" a="1"/>
  <c r="B7" i="14" a="1"/>
  <c r="B3" i="14" a="1"/>
  <c r="C29" i="14" l="1"/>
  <c r="B27" i="14" a="1"/>
  <c r="B25" i="14" a="1"/>
  <c r="B23" i="14" a="1"/>
  <c r="B21" i="14" a="1"/>
  <c r="B19" i="14" a="1"/>
  <c r="B17" i="14" a="1"/>
  <c r="B29" i="14"/>
  <c r="H7" i="14"/>
  <c r="F7" i="14"/>
  <c r="D7" i="14"/>
  <c r="B7" i="14"/>
  <c r="G7" i="14"/>
  <c r="E7" i="14"/>
  <c r="C7" i="14"/>
  <c r="H3" i="14"/>
  <c r="H2" i="14" s="1"/>
  <c r="F3" i="14"/>
  <c r="F2" i="14" s="1"/>
  <c r="D3" i="14"/>
  <c r="D2" i="14" s="1"/>
  <c r="B3" i="14"/>
  <c r="G3" i="14"/>
  <c r="G2" i="14" s="1"/>
  <c r="E3" i="14"/>
  <c r="E2" i="14" s="1"/>
  <c r="C3" i="14"/>
  <c r="C2" i="14" s="1"/>
  <c r="H11" i="14"/>
  <c r="F11" i="14"/>
  <c r="D11" i="14"/>
  <c r="B11" i="14"/>
  <c r="G11" i="14"/>
  <c r="E11" i="14"/>
  <c r="C11" i="14"/>
  <c r="G5" i="14"/>
  <c r="E5" i="14"/>
  <c r="C5" i="14"/>
  <c r="H5" i="14"/>
  <c r="F5" i="14"/>
  <c r="D5" i="14"/>
  <c r="B5" i="14"/>
  <c r="C13" i="14"/>
  <c r="B13" i="14"/>
  <c r="G9" i="14"/>
  <c r="E9" i="14"/>
  <c r="C9" i="14"/>
  <c r="H9" i="14"/>
  <c r="F9" i="14"/>
  <c r="D9" i="14"/>
  <c r="B9" i="14"/>
  <c r="B41" i="14" l="1" a="1"/>
  <c r="B39" i="14" a="1"/>
  <c r="B37" i="14" a="1"/>
  <c r="B35" i="14" a="1"/>
  <c r="B33" i="14" a="1"/>
  <c r="B31" i="14" a="1"/>
  <c r="G19" i="14"/>
  <c r="E19" i="14"/>
  <c r="C19" i="14"/>
  <c r="H19" i="14"/>
  <c r="F19" i="14"/>
  <c r="D19" i="14"/>
  <c r="B19" i="14"/>
  <c r="G23" i="14"/>
  <c r="E23" i="14"/>
  <c r="C23" i="14"/>
  <c r="H23" i="14"/>
  <c r="F23" i="14"/>
  <c r="D23" i="14"/>
  <c r="B23" i="14"/>
  <c r="C27" i="14"/>
  <c r="B27" i="14"/>
  <c r="G17" i="14"/>
  <c r="G16" i="14" s="1"/>
  <c r="E17" i="14"/>
  <c r="E16" i="14" s="1"/>
  <c r="C17" i="14"/>
  <c r="C16" i="14" s="1"/>
  <c r="H17" i="14"/>
  <c r="H16" i="14" s="1"/>
  <c r="F17" i="14"/>
  <c r="F16" i="14" s="1"/>
  <c r="D17" i="14"/>
  <c r="D16" i="14" s="1"/>
  <c r="B17" i="14"/>
  <c r="B16" i="14" s="1"/>
  <c r="G21" i="14"/>
  <c r="E21" i="14"/>
  <c r="C21" i="14"/>
  <c r="H21" i="14"/>
  <c r="F21" i="14"/>
  <c r="D21" i="14"/>
  <c r="B21" i="14"/>
  <c r="G25" i="14"/>
  <c r="E25" i="14"/>
  <c r="C25" i="14"/>
  <c r="H25" i="14"/>
  <c r="F25" i="14"/>
  <c r="D25" i="14"/>
  <c r="B25" i="14"/>
  <c r="G33" i="14" l="1"/>
  <c r="E33" i="14"/>
  <c r="C33" i="14"/>
  <c r="H33" i="14"/>
  <c r="F33" i="14"/>
  <c r="D33" i="14"/>
  <c r="B33" i="14"/>
  <c r="G37" i="14"/>
  <c r="E37" i="14"/>
  <c r="C37" i="14"/>
  <c r="H37" i="14"/>
  <c r="F37" i="14"/>
  <c r="D37" i="14"/>
  <c r="B37" i="14"/>
  <c r="C41" i="14"/>
  <c r="B41" i="14"/>
  <c r="G31" i="14"/>
  <c r="G30" i="14" s="1"/>
  <c r="E31" i="14"/>
  <c r="E30" i="14" s="1"/>
  <c r="C31" i="14"/>
  <c r="C30" i="14" s="1"/>
  <c r="H31" i="14"/>
  <c r="H30" i="14" s="1"/>
  <c r="F31" i="14"/>
  <c r="F30" i="14" s="1"/>
  <c r="D31" i="14"/>
  <c r="D30" i="14" s="1"/>
  <c r="B31" i="14"/>
  <c r="B30" i="14" s="1"/>
  <c r="G35" i="14"/>
  <c r="E35" i="14"/>
  <c r="C35" i="14"/>
  <c r="H35" i="14"/>
  <c r="F35" i="14"/>
  <c r="D35" i="14"/>
  <c r="B35" i="14"/>
  <c r="G39" i="14"/>
  <c r="E39" i="14"/>
  <c r="C39" i="14"/>
  <c r="H39" i="14"/>
  <c r="F39" i="14"/>
  <c r="D39" i="14"/>
  <c r="B39" i="14"/>
</calcChain>
</file>

<file path=xl/sharedStrings.xml><?xml version="1.0" encoding="utf-8"?>
<sst xmlns="http://schemas.openxmlformats.org/spreadsheetml/2006/main" count="26" uniqueCount="24">
  <si>
    <t>PONIEDZIAŁEK</t>
  </si>
  <si>
    <t>Notatki:</t>
  </si>
  <si>
    <t>marzec</t>
  </si>
  <si>
    <t xml:space="preserve">
   </t>
  </si>
  <si>
    <t xml:space="preserve">              
              Ścieżka  „Młody obrońca Ziemi” 
              Ścieżka  „Badacz zagadek kryminalnych”
              Ścieżka „Cyberbezpieczeństwo”
</t>
  </si>
  <si>
    <t xml:space="preserve">              Ścieżka  „Młody obrońca Ziemi” 
              Ścieżka  „Badacz zagadek kryminalnych”
              Ścieżka „Cyberbezpieczeństwo”</t>
  </si>
  <si>
    <t xml:space="preserve">                                Ścieżka „Cyberbezpieczeństwo”</t>
  </si>
  <si>
    <r>
      <t xml:space="preserve">
</t>
    </r>
    <r>
      <rPr>
        <b/>
        <sz val="9"/>
        <color rgb="FF82C836"/>
        <rFont val="Arial"/>
        <family val="2"/>
        <scheme val="major"/>
      </rPr>
      <t>Ratujmy nasza planetę</t>
    </r>
    <r>
      <rPr>
        <sz val="9"/>
        <color rgb="FF82C836"/>
        <rFont val="Arial"/>
        <family val="2"/>
        <scheme val="major"/>
      </rPr>
      <t xml:space="preserve"> 09:00-12:00 (4h) sala19 C</t>
    </r>
    <r>
      <rPr>
        <sz val="9"/>
        <color theme="1"/>
        <rFont val="Arial"/>
        <family val="2"/>
        <scheme val="major"/>
      </rPr>
      <t xml:space="preserve">
</t>
    </r>
    <r>
      <rPr>
        <b/>
        <sz val="9"/>
        <color rgb="FFFF0000"/>
        <rFont val="Arial"/>
        <family val="2"/>
        <scheme val="major"/>
      </rPr>
      <t>Bezpieczeństwo w siecina każdym kroku gr. 2</t>
    </r>
    <r>
      <rPr>
        <sz val="9"/>
        <color rgb="FFFF0000"/>
        <rFont val="Arial"/>
        <family val="2"/>
        <scheme val="major"/>
      </rPr>
      <t xml:space="preserve">  09:00 – 12:00 (4h) sala 20 C  </t>
    </r>
    <r>
      <rPr>
        <sz val="9"/>
        <rFont val="Arial"/>
        <family val="2"/>
        <charset val="238"/>
        <scheme val="major"/>
      </rPr>
      <t>zajęcia odbywają się ul.  Sienkiewicza 4, Józefów</t>
    </r>
    <r>
      <rPr>
        <sz val="9"/>
        <color rgb="FFFF0000"/>
        <rFont val="Arial"/>
        <family val="2"/>
        <scheme val="major"/>
      </rPr>
      <t xml:space="preserve"> </t>
    </r>
  </si>
  <si>
    <r>
      <t xml:space="preserve">
</t>
    </r>
    <r>
      <rPr>
        <sz val="8"/>
        <color rgb="FF00B0F0"/>
        <rFont val="Arial"/>
        <family val="2"/>
        <scheme val="major"/>
      </rPr>
      <t xml:space="preserve">
</t>
    </r>
    <r>
      <rPr>
        <b/>
        <sz val="8"/>
        <color rgb="FF00B0F0"/>
        <rFont val="Arial"/>
        <family val="2"/>
        <scheme val="major"/>
      </rPr>
      <t>Jak projektować bezpieczną stronę internetowa gr. 1</t>
    </r>
    <r>
      <rPr>
        <sz val="8"/>
        <color rgb="FF00B0F0"/>
        <rFont val="Arial"/>
        <family val="2"/>
        <scheme val="major"/>
      </rPr>
      <t xml:space="preserve"> 09:00 – 12:00 (4 h) sala 3 </t>
    </r>
    <r>
      <rPr>
        <sz val="8"/>
        <color theme="1"/>
        <rFont val="Arial"/>
        <family val="2"/>
        <scheme val="major"/>
      </rPr>
      <t xml:space="preserve">
</t>
    </r>
    <r>
      <rPr>
        <sz val="8"/>
        <color rgb="FFFF0000"/>
        <rFont val="Arial"/>
        <family val="2"/>
        <scheme val="major"/>
      </rPr>
      <t xml:space="preserve">
</t>
    </r>
    <r>
      <rPr>
        <b/>
        <sz val="8"/>
        <color rgb="FFFF0000"/>
        <rFont val="Arial"/>
        <family val="2"/>
        <scheme val="major"/>
      </rPr>
      <t>Jak projektować bezpieczną stronę internetowa gr. 2</t>
    </r>
    <r>
      <rPr>
        <sz val="8"/>
        <color rgb="FFFF0000"/>
        <rFont val="Arial"/>
        <family val="2"/>
        <scheme val="major"/>
      </rPr>
      <t xml:space="preserve">  12:30-15:30 (4 h) sala 3 </t>
    </r>
    <r>
      <rPr>
        <sz val="10"/>
        <rFont val="Arial"/>
        <family val="2"/>
        <charset val="238"/>
        <scheme val="major"/>
      </rPr>
      <t>zajecia odbywaja się : ul. Skorupki 2, Józefów</t>
    </r>
  </si>
  <si>
    <r>
      <rPr>
        <b/>
        <sz val="8"/>
        <color theme="1"/>
        <rFont val="Arial"/>
        <family val="2"/>
        <scheme val="major"/>
      </rPr>
      <t xml:space="preserve">
</t>
    </r>
    <r>
      <rPr>
        <b/>
        <sz val="8"/>
        <color rgb="FF82C836"/>
        <rFont val="Arial"/>
        <family val="2"/>
        <scheme val="major"/>
      </rPr>
      <t>Segregacja to podstawa</t>
    </r>
    <r>
      <rPr>
        <sz val="8"/>
        <color rgb="FF82C836"/>
        <rFont val="Arial"/>
        <family val="2"/>
        <scheme val="major"/>
      </rPr>
      <t xml:space="preserve"> 09:00-12:00 (4h) slala 1 
</t>
    </r>
    <r>
      <rPr>
        <sz val="8"/>
        <rFont val="Arial"/>
        <family val="2"/>
        <scheme val="major"/>
      </rPr>
      <t xml:space="preserve">
</t>
    </r>
    <r>
      <rPr>
        <b/>
        <sz val="8"/>
        <rFont val="Arial"/>
        <family val="2"/>
        <scheme val="major"/>
      </rPr>
      <t>Przestępstwa w bajkach</t>
    </r>
    <r>
      <rPr>
        <sz val="8"/>
        <rFont val="Arial"/>
        <family val="2"/>
        <scheme val="major"/>
      </rPr>
      <t xml:space="preserve"> 10:30-12:45 (3h)  sala 13 </t>
    </r>
    <r>
      <rPr>
        <sz val="8"/>
        <color theme="1"/>
        <rFont val="Arial"/>
        <family val="2"/>
        <scheme val="major"/>
      </rPr>
      <t xml:space="preserve">
</t>
    </r>
    <r>
      <rPr>
        <b/>
        <sz val="8"/>
        <color rgb="FFFF0000"/>
        <rFont val="Arial"/>
        <family val="2"/>
        <scheme val="major"/>
      </rPr>
      <t xml:space="preserve">Jak projektować bezpieczną stronę internet. gr. 2 </t>
    </r>
    <r>
      <rPr>
        <sz val="8"/>
        <color rgb="FFFF0000"/>
        <rFont val="Arial"/>
        <family val="2"/>
        <scheme val="major"/>
      </rPr>
      <t xml:space="preserve"> 09:00 – 12:45 (5 h) sala 3 </t>
    </r>
    <r>
      <rPr>
        <sz val="10"/>
        <rFont val="Arial"/>
        <family val="2"/>
        <charset val="238"/>
        <scheme val="major"/>
      </rPr>
      <t>zajecia odbywaja się : ul. Skorupki 2, Józefów</t>
    </r>
  </si>
  <si>
    <r>
      <t xml:space="preserve">
</t>
    </r>
    <r>
      <rPr>
        <b/>
        <sz val="8"/>
        <color rgb="FF82C836"/>
        <rFont val="Arial"/>
        <family val="2"/>
        <scheme val="major"/>
      </rPr>
      <t>Świadomy konsument</t>
    </r>
    <r>
      <rPr>
        <sz val="8"/>
        <color rgb="FF82C836"/>
        <rFont val="Arial"/>
        <family val="2"/>
        <scheme val="major"/>
      </rPr>
      <t xml:space="preserve"> 09:00-12:00 (4h) sala 1 </t>
    </r>
    <r>
      <rPr>
        <sz val="8"/>
        <color theme="1"/>
        <rFont val="Arial"/>
        <family val="2"/>
        <scheme val="major"/>
      </rPr>
      <t xml:space="preserve">
</t>
    </r>
    <r>
      <rPr>
        <b/>
        <sz val="8"/>
        <color rgb="FF00B0F0"/>
        <rFont val="Arial"/>
        <family val="2"/>
        <scheme val="major"/>
      </rPr>
      <t>Jak projektować bezpieczną stronę internet. gr. 1</t>
    </r>
    <r>
      <rPr>
        <sz val="8"/>
        <color rgb="FF00B0F0"/>
        <rFont val="Arial"/>
        <family val="2"/>
        <scheme val="major"/>
      </rPr>
      <t xml:space="preserve">  09:00 – 12:45 (5 h) sala 3  </t>
    </r>
    <r>
      <rPr>
        <sz val="10"/>
        <rFont val="Arial"/>
        <family val="2"/>
        <charset val="238"/>
        <scheme val="major"/>
      </rPr>
      <t>zajecia odbywaja się : ul. Skorupki 2, Józefów</t>
    </r>
  </si>
  <si>
    <r>
      <t xml:space="preserve">
</t>
    </r>
    <r>
      <rPr>
        <b/>
        <sz val="9"/>
        <color rgb="FF82C836"/>
        <rFont val="Arial"/>
        <family val="2"/>
        <scheme val="major"/>
      </rPr>
      <t>Ratujmy nasza planetę</t>
    </r>
    <r>
      <rPr>
        <sz val="9"/>
        <color theme="1"/>
        <rFont val="Arial"/>
        <family val="2"/>
        <scheme val="major"/>
      </rPr>
      <t xml:space="preserve"> 09:00-12:00 (4h) sala1 
</t>
    </r>
    <r>
      <rPr>
        <b/>
        <sz val="9"/>
        <color theme="1"/>
        <rFont val="Arial"/>
        <family val="2"/>
        <scheme val="major"/>
      </rPr>
      <t>Warsztaty z daktyloskopem</t>
    </r>
    <r>
      <rPr>
        <sz val="9"/>
        <color theme="1"/>
        <rFont val="Arial"/>
        <family val="2"/>
        <scheme val="major"/>
      </rPr>
      <t xml:space="preserve"> 09:00 – 12:00(4h)  sala13 
</t>
    </r>
    <r>
      <rPr>
        <sz val="9"/>
        <color theme="9" tint="0.39997558519241921"/>
        <rFont val="Arial"/>
        <family val="2"/>
        <scheme val="major"/>
      </rPr>
      <t xml:space="preserve">
</t>
    </r>
    <r>
      <rPr>
        <b/>
        <sz val="9"/>
        <color rgb="FF00B0F0"/>
        <rFont val="Arial"/>
        <family val="2"/>
        <scheme val="major"/>
      </rPr>
      <t xml:space="preserve">Bezpieczeństwo w siecina każdym kroku gr. 1 </t>
    </r>
    <r>
      <rPr>
        <sz val="9"/>
        <color rgb="FF00B0F0"/>
        <rFont val="Arial"/>
        <family val="2"/>
        <scheme val="major"/>
      </rPr>
      <t xml:space="preserve"> 09:00 – 12:00 (4h) sala 3 </t>
    </r>
    <r>
      <rPr>
        <sz val="9"/>
        <color theme="1"/>
        <rFont val="Arial"/>
        <family val="2"/>
        <scheme val="major"/>
      </rPr>
      <t xml:space="preserve"> 
zajecia odbywaja się : ul. Skorupki 2, Józefów 
</t>
    </r>
  </si>
  <si>
    <r>
      <t xml:space="preserve">
</t>
    </r>
    <r>
      <rPr>
        <b/>
        <sz val="8"/>
        <color rgb="FF00B0F0"/>
        <rFont val="Arial"/>
        <family val="2"/>
        <scheme val="major"/>
      </rPr>
      <t xml:space="preserve"> Jak projektować bezpieczną stronę internetowa gr. 1</t>
    </r>
    <r>
      <rPr>
        <sz val="8"/>
        <color rgb="FF00B0F0"/>
        <rFont val="Arial"/>
        <family val="2"/>
        <scheme val="major"/>
      </rPr>
      <t xml:space="preserve"> 09:00 – 12:45 (5 h) sala 3  </t>
    </r>
    <r>
      <rPr>
        <sz val="10"/>
        <rFont val="Arial"/>
        <family val="2"/>
        <charset val="238"/>
        <scheme val="major"/>
      </rPr>
      <t xml:space="preserve">zajecia odbywaja się : ul. Skorupki 2, Józefów </t>
    </r>
  </si>
  <si>
    <r>
      <t xml:space="preserve">
</t>
    </r>
    <r>
      <rPr>
        <b/>
        <sz val="8"/>
        <color rgb="FF00B0F0"/>
        <rFont val="Arial"/>
        <family val="2"/>
        <scheme val="major"/>
      </rPr>
      <t>Jak projektować bezpieczną stronę internetowa gr. 1</t>
    </r>
    <r>
      <rPr>
        <sz val="8"/>
        <color rgb="FF00B0F0"/>
        <rFont val="Arial"/>
        <family val="2"/>
        <scheme val="major"/>
      </rPr>
      <t xml:space="preserve">  09:00 – 12:00 (4 h) sala 3 </t>
    </r>
    <r>
      <rPr>
        <sz val="8"/>
        <color theme="1"/>
        <rFont val="Arial"/>
        <family val="2"/>
        <scheme val="major"/>
      </rPr>
      <t xml:space="preserve">
</t>
    </r>
    <r>
      <rPr>
        <sz val="8"/>
        <color rgb="FFFF0000"/>
        <rFont val="Arial"/>
        <family val="2"/>
        <scheme val="major"/>
      </rPr>
      <t xml:space="preserve">
</t>
    </r>
    <r>
      <rPr>
        <b/>
        <sz val="8"/>
        <color rgb="FFFF0000"/>
        <rFont val="Arial"/>
        <family val="2"/>
        <scheme val="major"/>
      </rPr>
      <t>Jak projektować bezpieczną stronę internetowa gr. 2</t>
    </r>
    <r>
      <rPr>
        <sz val="8"/>
        <color rgb="FFFF0000"/>
        <rFont val="Arial"/>
        <family val="2"/>
        <scheme val="major"/>
      </rPr>
      <t xml:space="preserve"> 12:30-15:30 (4 h) sala 3 </t>
    </r>
    <r>
      <rPr>
        <sz val="10"/>
        <rFont val="Arial"/>
        <family val="2"/>
        <charset val="238"/>
        <scheme val="major"/>
      </rPr>
      <t>zajecia odbywaja się : ul. Skorupki 2, Józefów</t>
    </r>
  </si>
  <si>
    <r>
      <t xml:space="preserve">
</t>
    </r>
    <r>
      <rPr>
        <b/>
        <sz val="8"/>
        <color rgb="FFFF0000"/>
        <rFont val="Arial"/>
        <family val="2"/>
        <scheme val="major"/>
      </rPr>
      <t>Jak projektować bezpieczną stronę internetowa gr. 2</t>
    </r>
    <r>
      <rPr>
        <sz val="8"/>
        <color rgb="FFFF0000"/>
        <rFont val="Arial"/>
        <family val="2"/>
        <scheme val="major"/>
      </rPr>
      <t xml:space="preserve"> 09:00 – 12:45 (5 h) sala 3 </t>
    </r>
    <r>
      <rPr>
        <sz val="10"/>
        <rFont val="Arial"/>
        <family val="2"/>
        <charset val="238"/>
        <scheme val="major"/>
      </rPr>
      <t xml:space="preserve">zajecia odbywaja się : ul. Skorupki 2, Józefów </t>
    </r>
  </si>
  <si>
    <r>
      <t xml:space="preserve">
</t>
    </r>
    <r>
      <rPr>
        <sz val="8"/>
        <color rgb="FFFF0000"/>
        <rFont val="Arial"/>
        <family val="2"/>
        <scheme val="major"/>
      </rPr>
      <t xml:space="preserve">
</t>
    </r>
    <r>
      <rPr>
        <b/>
        <sz val="8"/>
        <color rgb="FFFF0000"/>
        <rFont val="Arial"/>
        <family val="2"/>
        <scheme val="major"/>
      </rPr>
      <t>Jak projektować bezpieczną stronę internetowa gr. 2</t>
    </r>
    <r>
      <rPr>
        <sz val="8"/>
        <color rgb="FFFF0000"/>
        <rFont val="Arial"/>
        <family val="2"/>
        <scheme val="major"/>
      </rPr>
      <t xml:space="preserve">  09:00 – 12:00 (4 h) sala 3 </t>
    </r>
    <r>
      <rPr>
        <sz val="8"/>
        <color theme="9" tint="0.39997558519241921"/>
        <rFont val="Arial"/>
        <family val="2"/>
        <scheme val="major"/>
      </rPr>
      <t xml:space="preserve">
</t>
    </r>
    <r>
      <rPr>
        <b/>
        <sz val="8"/>
        <color rgb="FF00B0F0"/>
        <rFont val="Arial"/>
        <family val="2"/>
        <scheme val="major"/>
      </rPr>
      <t>Jak projektować bezpieczną stronę internetowa gr. 1</t>
    </r>
    <r>
      <rPr>
        <sz val="8"/>
        <color rgb="FF00B0F0"/>
        <rFont val="Arial"/>
        <family val="2"/>
        <scheme val="major"/>
      </rPr>
      <t xml:space="preserve">  12:30-15:30 (4 h) sala 3 </t>
    </r>
    <r>
      <rPr>
        <sz val="8"/>
        <color theme="9" tint="0.39997558519241921"/>
        <rFont val="Arial"/>
        <family val="2"/>
        <scheme val="major"/>
      </rPr>
      <t xml:space="preserve"> </t>
    </r>
    <r>
      <rPr>
        <sz val="10"/>
        <rFont val="Arial"/>
        <family val="2"/>
        <charset val="238"/>
        <scheme val="major"/>
      </rPr>
      <t>zajecia odbywaja się : ul. Skorupki 2, Józefów</t>
    </r>
  </si>
  <si>
    <r>
      <t xml:space="preserve">
</t>
    </r>
    <r>
      <rPr>
        <b/>
        <sz val="8"/>
        <color rgb="FF82C836"/>
        <rFont val="Arial"/>
        <family val="2"/>
        <scheme val="major"/>
      </rPr>
      <t>Domowa ekologia</t>
    </r>
    <r>
      <rPr>
        <sz val="8"/>
        <color rgb="FF82C836"/>
        <rFont val="Arial"/>
        <family val="2"/>
        <scheme val="major"/>
      </rPr>
      <t xml:space="preserve"> 09:00-12:00 (4h) sala 1 </t>
    </r>
    <r>
      <rPr>
        <sz val="8"/>
        <color theme="1"/>
        <rFont val="Arial"/>
        <family val="2"/>
        <scheme val="major"/>
      </rPr>
      <t xml:space="preserve">
</t>
    </r>
    <r>
      <rPr>
        <b/>
        <sz val="8"/>
        <color theme="1"/>
        <rFont val="Arial"/>
        <family val="2"/>
        <scheme val="major"/>
      </rPr>
      <t>Przestępstwa w bajkach 9:00-12:45 (5h)</t>
    </r>
    <r>
      <rPr>
        <sz val="8"/>
        <color theme="1"/>
        <rFont val="Arial"/>
        <family val="2"/>
        <scheme val="major"/>
      </rPr>
      <t xml:space="preserve"> sala 13  
</t>
    </r>
    <r>
      <rPr>
        <b/>
        <sz val="8"/>
        <color rgb="FFFF0000"/>
        <rFont val="Arial"/>
        <family val="2"/>
        <scheme val="major"/>
      </rPr>
      <t xml:space="preserve">Jak projektować bezpieczną stronę internetowa gr. 2 </t>
    </r>
    <r>
      <rPr>
        <sz val="8"/>
        <color rgb="FFFF0000"/>
        <rFont val="Arial"/>
        <family val="2"/>
        <scheme val="major"/>
      </rPr>
      <t xml:space="preserve"> 09:00 – 12:00 (4h) sala 3 </t>
    </r>
    <r>
      <rPr>
        <sz val="8"/>
        <color theme="1"/>
        <rFont val="Arial"/>
        <family val="2"/>
        <scheme val="major"/>
      </rPr>
      <t xml:space="preserve">
</t>
    </r>
    <r>
      <rPr>
        <b/>
        <sz val="8"/>
        <color rgb="FF00B0F0"/>
        <rFont val="Arial"/>
        <family val="2"/>
        <scheme val="major"/>
      </rPr>
      <t xml:space="preserve">Jak projektować bezpieczną stronę internet. gr. 1 </t>
    </r>
    <r>
      <rPr>
        <sz val="8"/>
        <color rgb="FF00B0F0"/>
        <rFont val="Arial"/>
        <family val="2"/>
        <scheme val="major"/>
      </rPr>
      <t xml:space="preserve"> 12:30-15:30 (4 h) sala 3  </t>
    </r>
    <r>
      <rPr>
        <sz val="10"/>
        <rFont val="Arial"/>
        <family val="2"/>
        <charset val="238"/>
        <scheme val="major"/>
      </rPr>
      <t>zajecia odbywaja się : ul. Skorupki 2, Józefów</t>
    </r>
    <r>
      <rPr>
        <sz val="10"/>
        <color theme="1"/>
        <rFont val="Arial"/>
        <family val="2"/>
        <charset val="238"/>
        <scheme val="major"/>
      </rPr>
      <t xml:space="preserve">
</t>
    </r>
  </si>
  <si>
    <r>
      <t xml:space="preserve">
</t>
    </r>
    <r>
      <rPr>
        <b/>
        <sz val="8"/>
        <color rgb="FF82C836"/>
        <rFont val="Arial"/>
        <family val="2"/>
        <scheme val="major"/>
      </rPr>
      <t>Domowa ekologia</t>
    </r>
    <r>
      <rPr>
        <sz val="8"/>
        <color rgb="FF82C836"/>
        <rFont val="Arial"/>
        <family val="2"/>
        <scheme val="major"/>
      </rPr>
      <t xml:space="preserve"> 09:00-12:00 (4h) s. 19 C</t>
    </r>
    <r>
      <rPr>
        <sz val="8"/>
        <color theme="1"/>
        <rFont val="Arial"/>
        <family val="2"/>
        <scheme val="major"/>
      </rPr>
      <t xml:space="preserve">
</t>
    </r>
    <r>
      <rPr>
        <b/>
        <sz val="8"/>
        <color theme="1"/>
        <rFont val="Arial"/>
        <family val="2"/>
        <scheme val="major"/>
      </rPr>
      <t xml:space="preserve">
Fakty i mity pracy w Policji</t>
    </r>
    <r>
      <rPr>
        <sz val="8"/>
        <color theme="1"/>
        <rFont val="Arial"/>
        <family val="2"/>
        <scheme val="major"/>
      </rPr>
      <t xml:space="preserve"> 09:00 – 10:30 (2h)  sala 15 C
</t>
    </r>
    <r>
      <rPr>
        <b/>
        <sz val="8"/>
        <color theme="1"/>
        <rFont val="Arial"/>
        <family val="2"/>
        <scheme val="major"/>
      </rPr>
      <t>Przestępstwa w bajkach</t>
    </r>
    <r>
      <rPr>
        <sz val="8"/>
        <color theme="1"/>
        <rFont val="Arial"/>
        <family val="2"/>
        <scheme val="major"/>
      </rPr>
      <t xml:space="preserve"> 10:30-12:45 (3h) sala 15 C
</t>
    </r>
    <r>
      <rPr>
        <b/>
        <sz val="8"/>
        <color rgb="FF00B0F0"/>
        <rFont val="Arial"/>
        <family val="2"/>
        <scheme val="major"/>
      </rPr>
      <t xml:space="preserve">Jak projektować bezpieczną stronę internetowa gr. 1 </t>
    </r>
    <r>
      <rPr>
        <sz val="8"/>
        <color rgb="FF00B0F0"/>
        <rFont val="Arial"/>
        <family val="2"/>
        <scheme val="major"/>
      </rPr>
      <t xml:space="preserve"> 09:00 – 12:00 (4 h) sala 20 C</t>
    </r>
    <r>
      <rPr>
        <sz val="8"/>
        <color theme="1"/>
        <rFont val="Arial"/>
        <family val="2"/>
        <scheme val="major"/>
      </rPr>
      <t xml:space="preserve">
</t>
    </r>
    <r>
      <rPr>
        <b/>
        <sz val="8"/>
        <color rgb="FFFF0000"/>
        <rFont val="Arial"/>
        <family val="2"/>
        <scheme val="major"/>
      </rPr>
      <t xml:space="preserve">Jak projektować bezpieczną stronę internetowa gr. 2 </t>
    </r>
    <r>
      <rPr>
        <sz val="8"/>
        <color rgb="FFFF0000"/>
        <rFont val="Arial"/>
        <family val="2"/>
        <scheme val="major"/>
      </rPr>
      <t xml:space="preserve"> 12:30-15:30 (4 h) sala 20 C </t>
    </r>
    <r>
      <rPr>
        <sz val="10"/>
        <rFont val="Arial"/>
        <family val="2"/>
        <charset val="238"/>
        <scheme val="major"/>
      </rPr>
      <t xml:space="preserve">zajęcia odbywaja się ul. Sienkiewicza 4, Józefów 
</t>
    </r>
  </si>
  <si>
    <r>
      <t xml:space="preserve">
</t>
    </r>
    <r>
      <rPr>
        <b/>
        <sz val="8"/>
        <color rgb="FF82C836"/>
        <rFont val="Arial"/>
        <family val="2"/>
        <scheme val="major"/>
      </rPr>
      <t>Świadomy konsument</t>
    </r>
    <r>
      <rPr>
        <sz val="8"/>
        <color rgb="FF82C836"/>
        <rFont val="Arial"/>
        <family val="2"/>
        <scheme val="major"/>
      </rPr>
      <t xml:space="preserve"> 09:00-12:00 (4h) sala 19 C</t>
    </r>
    <r>
      <rPr>
        <sz val="8"/>
        <color theme="1"/>
        <rFont val="Arial"/>
        <family val="2"/>
        <scheme val="major"/>
      </rPr>
      <t xml:space="preserve">
</t>
    </r>
    <r>
      <rPr>
        <b/>
        <sz val="8"/>
        <color rgb="FFFF0000"/>
        <rFont val="Arial"/>
        <family val="2"/>
        <scheme val="major"/>
      </rPr>
      <t>Jak projektować bezpieczną stronę internet. gr. 2</t>
    </r>
    <r>
      <rPr>
        <sz val="8"/>
        <color rgb="FFFF0000"/>
        <rFont val="Arial"/>
        <family val="2"/>
        <scheme val="major"/>
      </rPr>
      <t xml:space="preserve"> 09:00 – 12:45 (5h) sala 20 C </t>
    </r>
    <r>
      <rPr>
        <sz val="10"/>
        <rFont val="Arial"/>
        <family val="2"/>
        <charset val="238"/>
        <scheme val="major"/>
      </rPr>
      <t xml:space="preserve">zajęcia odbywaja się ul. Sienkiewicza 4, Józefów </t>
    </r>
  </si>
  <si>
    <r>
      <rPr>
        <sz val="8"/>
        <color rgb="FF82C836"/>
        <rFont val="Arial"/>
        <family val="2"/>
        <scheme val="major"/>
      </rPr>
      <t xml:space="preserve">
</t>
    </r>
    <r>
      <rPr>
        <b/>
        <sz val="8"/>
        <color rgb="FF82C836"/>
        <rFont val="Arial"/>
        <family val="2"/>
        <scheme val="major"/>
      </rPr>
      <t>Segregacja to podstawa</t>
    </r>
    <r>
      <rPr>
        <sz val="8"/>
        <color rgb="FF82C836"/>
        <rFont val="Arial"/>
        <family val="2"/>
        <scheme val="major"/>
      </rPr>
      <t xml:space="preserve"> 09:00-12:00 (4h) sala 19 C</t>
    </r>
    <r>
      <rPr>
        <sz val="8"/>
        <color theme="1"/>
        <rFont val="Arial"/>
        <family val="2"/>
        <scheme val="major"/>
      </rPr>
      <t xml:space="preserve">
</t>
    </r>
    <r>
      <rPr>
        <b/>
        <sz val="8"/>
        <color rgb="FF00B0F0"/>
        <rFont val="Arial"/>
        <family val="2"/>
        <scheme val="major"/>
      </rPr>
      <t>Jak projektować bezpieczną stronę internet. gr. 1</t>
    </r>
    <r>
      <rPr>
        <sz val="8"/>
        <color rgb="FF00B0F0"/>
        <rFont val="Arial"/>
        <family val="2"/>
        <scheme val="major"/>
      </rPr>
      <t xml:space="preserve"> 09:00 – 12:45 (5 h) sala 20 C</t>
    </r>
    <r>
      <rPr>
        <sz val="8"/>
        <color theme="1"/>
        <rFont val="Arial"/>
        <family val="2"/>
        <scheme val="major"/>
      </rPr>
      <t xml:space="preserve"> </t>
    </r>
    <r>
      <rPr>
        <sz val="10"/>
        <color theme="1"/>
        <rFont val="Arial"/>
        <family val="2"/>
        <charset val="238"/>
        <scheme val="major"/>
      </rPr>
      <t xml:space="preserve">zajęcia odbywaja się ul. Sienkiewicza 4, Józefów </t>
    </r>
  </si>
  <si>
    <r>
      <t xml:space="preserve">
</t>
    </r>
    <r>
      <rPr>
        <b/>
        <sz val="8"/>
        <color rgb="FFFF0000"/>
        <rFont val="Arial"/>
        <family val="2"/>
        <scheme val="major"/>
      </rPr>
      <t xml:space="preserve">Jak projektować bezpieczną stronę internet. gr. 2 </t>
    </r>
    <r>
      <rPr>
        <sz val="8"/>
        <color rgb="FFFF0000"/>
        <rFont val="Arial"/>
        <family val="2"/>
        <scheme val="major"/>
      </rPr>
      <t xml:space="preserve">09:00 – 12:45 (5 h) sala 20 C </t>
    </r>
    <r>
      <rPr>
        <sz val="10"/>
        <rFont val="Arial"/>
        <family val="2"/>
        <charset val="238"/>
        <scheme val="major"/>
      </rPr>
      <t>zajęcia odbywają się : ul. Sienkiewicz 4, Józefów</t>
    </r>
  </si>
  <si>
    <r>
      <t xml:space="preserve">
</t>
    </r>
    <r>
      <rPr>
        <b/>
        <sz val="8"/>
        <color rgb="FFFF0000"/>
        <rFont val="Arial"/>
        <family val="2"/>
        <scheme val="major"/>
      </rPr>
      <t xml:space="preserve">Jak projektować bezpieczną stronę internetowa gr. 2 </t>
    </r>
    <r>
      <rPr>
        <sz val="8"/>
        <color rgb="FFFF0000"/>
        <rFont val="Arial"/>
        <family val="2"/>
        <scheme val="major"/>
      </rPr>
      <t xml:space="preserve"> 09:00 – 12:00 (4 h) sala 20 C</t>
    </r>
    <r>
      <rPr>
        <sz val="8"/>
        <color theme="1"/>
        <rFont val="Arial"/>
        <family val="2"/>
        <scheme val="major"/>
      </rPr>
      <t xml:space="preserve">
</t>
    </r>
    <r>
      <rPr>
        <b/>
        <sz val="8"/>
        <color rgb="FF00B0F0"/>
        <rFont val="Arial"/>
        <family val="2"/>
        <scheme val="major"/>
      </rPr>
      <t>Jak projektować bezpieczną stronę internetowa gr. 1</t>
    </r>
    <r>
      <rPr>
        <sz val="8"/>
        <color rgb="FF00B0F0"/>
        <rFont val="Arial"/>
        <family val="2"/>
        <scheme val="major"/>
      </rPr>
      <t xml:space="preserve">  12:30-15:30 (4 h) sala 20 C </t>
    </r>
    <r>
      <rPr>
        <sz val="10"/>
        <rFont val="Arial"/>
        <family val="2"/>
        <charset val="238"/>
        <scheme val="major"/>
      </rPr>
      <t>zajęcia odbywają się : ul. Sienkiewicz 4, Józefów</t>
    </r>
  </si>
  <si>
    <r>
      <t xml:space="preserve">
</t>
    </r>
    <r>
      <rPr>
        <b/>
        <sz val="8"/>
        <color rgb="FF00B0F0"/>
        <rFont val="Arial"/>
        <family val="2"/>
        <scheme val="major"/>
      </rPr>
      <t>Jak projektować bezpieczną stronę internetowa gr. 1</t>
    </r>
    <r>
      <rPr>
        <sz val="8"/>
        <color rgb="FF00B0F0"/>
        <rFont val="Arial"/>
        <family val="2"/>
        <scheme val="major"/>
      </rPr>
      <t xml:space="preserve"> 09:00 – 12:00 (4 h) sala .20 C </t>
    </r>
    <r>
      <rPr>
        <sz val="10"/>
        <rFont val="Arial"/>
        <family val="2"/>
        <charset val="238"/>
        <scheme val="major"/>
      </rPr>
      <t>zajęcia odbywają się : ul. Sienkiewicz 4, Józefów</t>
    </r>
  </si>
  <si>
    <r>
      <t xml:space="preserve">
</t>
    </r>
    <r>
      <rPr>
        <b/>
        <sz val="8"/>
        <color rgb="FF00B0F0"/>
        <rFont val="Arial"/>
        <family val="2"/>
        <scheme val="major"/>
      </rPr>
      <t xml:space="preserve">Jak projektować bezpieczną stronę internetowa gr. 1 </t>
    </r>
    <r>
      <rPr>
        <sz val="8"/>
        <color rgb="FF00B0F0"/>
        <rFont val="Arial"/>
        <family val="2"/>
        <scheme val="major"/>
      </rPr>
      <t>09:00 – 12:00 (4 h) sala  20 C</t>
    </r>
    <r>
      <rPr>
        <b/>
        <sz val="8"/>
        <color rgb="FF00B0F0"/>
        <rFont val="Arial"/>
        <family val="2"/>
        <scheme val="major"/>
      </rPr>
      <t xml:space="preserve">
</t>
    </r>
    <r>
      <rPr>
        <b/>
        <sz val="8"/>
        <color rgb="FFFF0000"/>
        <rFont val="Arial"/>
        <family val="2"/>
        <scheme val="major"/>
      </rPr>
      <t>Jak projektować bezpieczną stronę internetowa gr. 2</t>
    </r>
    <r>
      <rPr>
        <sz val="8"/>
        <color rgb="FFFF0000"/>
        <rFont val="Arial"/>
        <family val="2"/>
        <scheme val="major"/>
      </rPr>
      <t xml:space="preserve"> 12:30-15:30 (4 h) sala 20 C</t>
    </r>
    <r>
      <rPr>
        <sz val="8"/>
        <color theme="1"/>
        <rFont val="Arial"/>
        <family val="2"/>
        <scheme val="major"/>
      </rPr>
      <t xml:space="preserve">  </t>
    </r>
    <r>
      <rPr>
        <sz val="10"/>
        <color theme="1"/>
        <rFont val="Arial"/>
        <family val="2"/>
        <charset val="238"/>
        <scheme val="major"/>
      </rPr>
      <t>zajęcia odbywają się : ul. Sienkiewicz 4, Józefów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</si>
</sst>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"/>
  </numFmts>
  <fonts count="37" x14ac:knownFonts="1">
    <font>
      <sz val="1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8"/>
      <name val="Arial"/>
      <family val="2"/>
    </font>
    <font>
      <sz val="10"/>
      <name val="Century Gothic"/>
      <family val="2"/>
    </font>
    <font>
      <b/>
      <sz val="11"/>
      <color theme="0"/>
      <name val="Trebuchet MS"/>
      <family val="2"/>
      <scheme val="minor"/>
    </font>
    <font>
      <b/>
      <sz val="14"/>
      <color theme="0"/>
      <name val="Trebuchet MS"/>
      <family val="2"/>
      <scheme val="minor"/>
    </font>
    <font>
      <b/>
      <sz val="28"/>
      <color theme="0"/>
      <name val="Arial"/>
      <family val="2"/>
      <scheme val="major"/>
    </font>
    <font>
      <sz val="36"/>
      <color theme="4" tint="-0.24994659260841701"/>
      <name val="Trebuchet MS"/>
      <family val="2"/>
      <scheme val="minor"/>
    </font>
    <font>
      <b/>
      <sz val="11"/>
      <color theme="3"/>
      <name val="Arial"/>
      <family val="2"/>
      <scheme val="major"/>
    </font>
    <font>
      <sz val="16"/>
      <color theme="1"/>
      <name val="Trebuchet MS"/>
      <family val="2"/>
      <scheme val="minor"/>
    </font>
    <font>
      <b/>
      <sz val="11"/>
      <color theme="0"/>
      <name val="Arial"/>
      <family val="2"/>
      <scheme val="major"/>
    </font>
    <font>
      <sz val="11"/>
      <name val="Trebuchet MS"/>
      <family val="2"/>
      <scheme val="minor"/>
    </font>
    <font>
      <sz val="11"/>
      <color theme="1"/>
      <name val="Arial"/>
      <family val="2"/>
      <scheme val="major"/>
    </font>
    <font>
      <sz val="11"/>
      <color indexed="63"/>
      <name val="Trebuchet MS"/>
      <family val="2"/>
      <scheme val="minor"/>
    </font>
    <font>
      <sz val="8"/>
      <color theme="1"/>
      <name val="Arial"/>
      <family val="2"/>
      <scheme val="major"/>
    </font>
    <font>
      <b/>
      <sz val="8"/>
      <color theme="1"/>
      <name val="Arial"/>
      <family val="2"/>
      <scheme val="major"/>
    </font>
    <font>
      <sz val="8"/>
      <color theme="9" tint="0.39997558519241921"/>
      <name val="Arial"/>
      <family val="2"/>
      <scheme val="major"/>
    </font>
    <font>
      <sz val="9"/>
      <color theme="1"/>
      <name val="Arial"/>
      <family val="2"/>
      <scheme val="major"/>
    </font>
    <font>
      <sz val="9"/>
      <color theme="9" tint="0.39997558519241921"/>
      <name val="Arial"/>
      <family val="2"/>
      <scheme val="major"/>
    </font>
    <font>
      <b/>
      <sz val="9"/>
      <color theme="1"/>
      <name val="Arial"/>
      <family val="2"/>
      <scheme val="major"/>
    </font>
    <font>
      <sz val="8"/>
      <name val="Arial"/>
      <family val="2"/>
      <scheme val="major"/>
    </font>
    <font>
      <sz val="9"/>
      <color rgb="FFFF0000"/>
      <name val="Arial"/>
      <family val="2"/>
      <scheme val="major"/>
    </font>
    <font>
      <sz val="8"/>
      <color rgb="FFFF0000"/>
      <name val="Arial"/>
      <family val="2"/>
      <scheme val="major"/>
    </font>
    <font>
      <b/>
      <sz val="9"/>
      <color rgb="FF00B0F0"/>
      <name val="Arial"/>
      <family val="2"/>
      <scheme val="major"/>
    </font>
    <font>
      <sz val="9"/>
      <color rgb="FF00B0F0"/>
      <name val="Arial"/>
      <family val="2"/>
      <scheme val="major"/>
    </font>
    <font>
      <sz val="8"/>
      <color rgb="FF00B0F0"/>
      <name val="Arial"/>
      <family val="2"/>
      <scheme val="major"/>
    </font>
    <font>
      <b/>
      <sz val="9"/>
      <color rgb="FF82C836"/>
      <name val="Arial"/>
      <family val="2"/>
      <scheme val="major"/>
    </font>
    <font>
      <sz val="9"/>
      <color rgb="FF82C836"/>
      <name val="Arial"/>
      <family val="2"/>
      <scheme val="major"/>
    </font>
    <font>
      <b/>
      <sz val="8"/>
      <name val="Arial"/>
      <family val="2"/>
      <scheme val="major"/>
    </font>
    <font>
      <b/>
      <sz val="8"/>
      <color rgb="FF82C836"/>
      <name val="Arial"/>
      <family val="2"/>
      <scheme val="major"/>
    </font>
    <font>
      <b/>
      <sz val="8"/>
      <color rgb="FF00B0F0"/>
      <name val="Arial"/>
      <family val="2"/>
      <scheme val="major"/>
    </font>
    <font>
      <b/>
      <sz val="8"/>
      <color rgb="FFFF0000"/>
      <name val="Arial"/>
      <family val="2"/>
      <scheme val="major"/>
    </font>
    <font>
      <sz val="8"/>
      <color rgb="FF82C836"/>
      <name val="Arial"/>
      <family val="2"/>
      <scheme val="major"/>
    </font>
    <font>
      <b/>
      <sz val="9"/>
      <color rgb="FFFF0000"/>
      <name val="Arial"/>
      <family val="2"/>
      <scheme val="major"/>
    </font>
    <font>
      <sz val="9"/>
      <name val="Arial"/>
      <family val="2"/>
      <charset val="238"/>
      <scheme val="major"/>
    </font>
    <font>
      <sz val="10"/>
      <name val="Arial"/>
      <family val="2"/>
      <charset val="238"/>
      <scheme val="major"/>
    </font>
    <font>
      <sz val="10"/>
      <color theme="1"/>
      <name val="Arial"/>
      <family val="2"/>
      <charset val="238"/>
      <scheme val="maj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</borders>
  <cellStyleXfs count="13">
    <xf numFmtId="0" fontId="0" fillId="0" borderId="0" applyFill="0" applyBorder="0" applyProtection="0"/>
    <xf numFmtId="0" fontId="13" fillId="3" borderId="0" applyNumberFormat="0" applyBorder="0" applyAlignment="0" applyProtection="0"/>
    <xf numFmtId="0" fontId="7" fillId="0" borderId="0" applyNumberFormat="0" applyFill="0" applyProtection="0">
      <alignment horizontal="left" indent="3"/>
    </xf>
    <xf numFmtId="0" fontId="4" fillId="4" borderId="1" applyNumberFormat="0" applyAlignment="0" applyProtection="0"/>
    <xf numFmtId="0" fontId="5" fillId="5" borderId="2" applyNumberFormat="0" applyProtection="0">
      <alignment vertical="center"/>
    </xf>
    <xf numFmtId="164" fontId="9" fillId="0" borderId="9" applyFill="0" applyProtection="0">
      <alignment horizontal="left" vertical="center" wrapText="1" indent="1"/>
    </xf>
    <xf numFmtId="164" fontId="12" fillId="0" borderId="6" applyFill="0" applyProtection="0">
      <alignment horizontal="left" vertical="top" wrapText="1" indent="1"/>
    </xf>
    <xf numFmtId="164" fontId="1" fillId="0" borderId="0" applyNumberFormat="0" applyFill="0" applyProtection="0">
      <alignment horizontal="left" vertical="top" wrapText="1" indent="1"/>
    </xf>
    <xf numFmtId="164" fontId="11" fillId="0" borderId="8" applyNumberFormat="0" applyFill="0" applyProtection="0">
      <alignment horizontal="left" vertical="center" wrapText="1" indent="1"/>
    </xf>
    <xf numFmtId="0" fontId="6" fillId="6" borderId="0" applyNumberFormat="0" applyBorder="0" applyProtection="0">
      <alignment horizontal="center"/>
    </xf>
    <xf numFmtId="0" fontId="10" fillId="7" borderId="3" applyNumberFormat="0" applyProtection="0">
      <alignment horizontal="left" vertical="center" indent="1"/>
    </xf>
    <xf numFmtId="0" fontId="10" fillId="6" borderId="3" applyNumberFormat="0" applyProtection="0">
      <alignment horizontal="left" indent="1"/>
    </xf>
    <xf numFmtId="0" fontId="8" fillId="0" borderId="0" applyNumberFormat="0" applyFill="0" applyBorder="0" applyAlignment="0" applyProtection="0"/>
  </cellStyleXfs>
  <cellXfs count="25">
    <xf numFmtId="0" fontId="0" fillId="0" borderId="0" xfId="0"/>
    <xf numFmtId="0" fontId="6" fillId="6" borderId="0" xfId="9">
      <alignment horizontal="center"/>
    </xf>
    <xf numFmtId="0" fontId="0" fillId="2" borderId="0" xfId="0" applyFill="1"/>
    <xf numFmtId="0" fontId="3" fillId="0" borderId="0" xfId="0" applyFont="1"/>
    <xf numFmtId="164" fontId="9" fillId="0" borderId="9" xfId="5">
      <alignment horizontal="left" vertical="center" wrapText="1" indent="1"/>
    </xf>
    <xf numFmtId="164" fontId="9" fillId="0" borderId="4" xfId="5" applyBorder="1">
      <alignment horizontal="left" vertical="center" wrapText="1" indent="1"/>
    </xf>
    <xf numFmtId="0" fontId="7" fillId="0" borderId="0" xfId="2">
      <alignment horizontal="left" indent="3"/>
    </xf>
    <xf numFmtId="0" fontId="10" fillId="7" borderId="3" xfId="10">
      <alignment horizontal="left" vertical="center" indent="1"/>
    </xf>
    <xf numFmtId="0" fontId="10" fillId="6" borderId="3" xfId="11" applyAlignment="1">
      <alignment horizontal="left" vertical="center" indent="1"/>
    </xf>
    <xf numFmtId="0" fontId="12" fillId="0" borderId="6" xfId="6" applyNumberFormat="1">
      <alignment horizontal="left" vertical="top" wrapText="1" indent="1"/>
    </xf>
    <xf numFmtId="0" fontId="12" fillId="0" borderId="5" xfId="6" applyNumberFormat="1" applyBorder="1">
      <alignment horizontal="left" vertical="top" wrapText="1" indent="1"/>
    </xf>
    <xf numFmtId="0" fontId="12" fillId="0" borderId="7" xfId="6" applyNumberFormat="1" applyBorder="1">
      <alignment horizontal="left" vertical="top" wrapText="1" indent="1"/>
    </xf>
    <xf numFmtId="0" fontId="12" fillId="8" borderId="6" xfId="6" applyNumberFormat="1" applyFill="1">
      <alignment horizontal="left" vertical="top" wrapText="1" indent="1"/>
    </xf>
    <xf numFmtId="0" fontId="12" fillId="8" borderId="5" xfId="6" applyNumberFormat="1" applyFill="1" applyBorder="1">
      <alignment horizontal="left" vertical="top" wrapText="1" indent="1"/>
    </xf>
    <xf numFmtId="0" fontId="17" fillId="0" borderId="6" xfId="6" applyNumberFormat="1" applyFont="1" applyAlignment="1">
      <alignment horizontal="right" vertical="top" wrapText="1"/>
    </xf>
    <xf numFmtId="0" fontId="17" fillId="0" borderId="5" xfId="6" applyNumberFormat="1" applyFont="1" applyBorder="1" applyAlignment="1">
      <alignment horizontal="right" vertical="top" wrapText="1" indent="1"/>
    </xf>
    <xf numFmtId="0" fontId="14" fillId="0" borderId="6" xfId="6" applyNumberFormat="1" applyFont="1" applyAlignment="1">
      <alignment horizontal="right" vertical="top" wrapText="1" indent="1"/>
    </xf>
    <xf numFmtId="0" fontId="14" fillId="0" borderId="5" xfId="6" applyNumberFormat="1" applyFont="1" applyBorder="1" applyAlignment="1">
      <alignment horizontal="right" vertical="top" wrapText="1" indent="1"/>
    </xf>
    <xf numFmtId="0" fontId="16" fillId="0" borderId="6" xfId="6" applyNumberFormat="1" applyFont="1" applyAlignment="1">
      <alignment horizontal="right" vertical="top" wrapText="1" indent="1"/>
    </xf>
    <xf numFmtId="0" fontId="14" fillId="0" borderId="5" xfId="6" applyNumberFormat="1" applyFont="1" applyBorder="1" applyAlignment="1">
      <alignment horizontal="right" vertical="top" wrapText="1"/>
    </xf>
    <xf numFmtId="0" fontId="22" fillId="0" borderId="5" xfId="6" applyNumberFormat="1" applyFont="1" applyBorder="1" applyAlignment="1">
      <alignment horizontal="right" vertical="top" wrapText="1" indent="1"/>
    </xf>
    <xf numFmtId="0" fontId="22" fillId="0" borderId="6" xfId="6" applyNumberFormat="1" applyFont="1" applyAlignment="1">
      <alignment horizontal="right" vertical="top" wrapText="1"/>
    </xf>
    <xf numFmtId="0" fontId="11" fillId="0" borderId="8" xfId="8" applyNumberFormat="1">
      <alignment horizontal="left" vertical="center" wrapText="1" indent="1"/>
    </xf>
    <xf numFmtId="0" fontId="1" fillId="0" borderId="0" xfId="7" applyNumberFormat="1">
      <alignment horizontal="left" vertical="top" wrapText="1" indent="1"/>
    </xf>
    <xf numFmtId="164" fontId="11" fillId="0" borderId="8" xfId="8">
      <alignment horizontal="left" vertical="center" wrapText="1" indent="1"/>
    </xf>
  </cellXfs>
  <cellStyles count="13">
    <cellStyle name="40% — akcent 1" xfId="1" builtinId="31" customBuiltin="1"/>
    <cellStyle name="Akcent 1" xfId="3" builtinId="29" customBuiltin="1"/>
    <cellStyle name="Akcent 5" xfId="4" builtinId="45" customBuiltin="1"/>
    <cellStyle name="Dzień" xfId="5" xr:uid="{00000000-0005-0000-0000-000003000000}"/>
    <cellStyle name="Dzień — szczegóły" xfId="6" xr:uid="{00000000-0005-0000-0000-000004000000}"/>
    <cellStyle name="Nagłówek 1" xfId="2" builtinId="16" customBuiltin="1"/>
    <cellStyle name="Nagłówek 2" xfId="10" builtinId="17" customBuiltin="1"/>
    <cellStyle name="Nagłówek 3" xfId="11" builtinId="18" customBuiltin="1"/>
    <cellStyle name="Nagłówek 4" xfId="12" builtinId="19" customBuiltin="1"/>
    <cellStyle name="Normalny" xfId="0" builtinId="0" customBuiltin="1"/>
    <cellStyle name="Tytuł" xfId="9" builtinId="15" customBuiltin="1"/>
    <cellStyle name="Uwagi" xfId="7" xr:uid="{00000000-0005-0000-0000-00000B000000}"/>
    <cellStyle name="Uwagi — nagłówek" xfId="8" xr:uid="{00000000-0005-0000-0000-00000C000000}"/>
  </cellStyles>
  <dxfs count="3">
    <dxf>
      <font>
        <color rgb="FF747474"/>
      </font>
    </dxf>
    <dxf>
      <font>
        <color rgb="FF747474"/>
      </font>
    </dxf>
    <dxf>
      <font>
        <color rgb="FF747474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82C8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1243013</xdr:colOff>
      <xdr:row>7</xdr:row>
      <xdr:rowOff>154781</xdr:rowOff>
    </xdr:from>
    <xdr:to>
      <xdr:col>6</xdr:col>
      <xdr:colOff>1511260</xdr:colOff>
      <xdr:row>7</xdr:row>
      <xdr:rowOff>423028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48563" y="3050381"/>
          <a:ext cx="268247" cy="268247"/>
        </a:xfrm>
        <a:prstGeom prst="rect">
          <a:avLst/>
        </a:prstGeom>
      </xdr:spPr>
    </xdr:pic>
    <xdr:clientData/>
  </xdr:twoCellAnchor>
  <xdr:twoCellAnchor editAs="oneCell">
    <xdr:from>
      <xdr:col>7</xdr:col>
      <xdr:colOff>1233487</xdr:colOff>
      <xdr:row>7</xdr:row>
      <xdr:rowOff>128588</xdr:rowOff>
    </xdr:from>
    <xdr:to>
      <xdr:col>7</xdr:col>
      <xdr:colOff>1501734</xdr:colOff>
      <xdr:row>7</xdr:row>
      <xdr:rowOff>396835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72912" y="3024188"/>
          <a:ext cx="268247" cy="268247"/>
        </a:xfrm>
        <a:prstGeom prst="rect">
          <a:avLst/>
        </a:prstGeom>
      </xdr:spPr>
    </xdr:pic>
    <xdr:clientData/>
  </xdr:twoCellAnchor>
  <xdr:twoCellAnchor editAs="oneCell">
    <xdr:from>
      <xdr:col>6</xdr:col>
      <xdr:colOff>1662112</xdr:colOff>
      <xdr:row>9</xdr:row>
      <xdr:rowOff>152400</xdr:rowOff>
    </xdr:from>
    <xdr:to>
      <xdr:col>6</xdr:col>
      <xdr:colOff>1930359</xdr:colOff>
      <xdr:row>9</xdr:row>
      <xdr:rowOff>420647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7662" y="4438650"/>
          <a:ext cx="268247" cy="268247"/>
        </a:xfrm>
        <a:prstGeom prst="rect">
          <a:avLst/>
        </a:prstGeom>
      </xdr:spPr>
    </xdr:pic>
    <xdr:clientData/>
  </xdr:twoCellAnchor>
  <xdr:twoCellAnchor editAs="oneCell">
    <xdr:from>
      <xdr:col>7</xdr:col>
      <xdr:colOff>1569243</xdr:colOff>
      <xdr:row>9</xdr:row>
      <xdr:rowOff>173831</xdr:rowOff>
    </xdr:from>
    <xdr:to>
      <xdr:col>7</xdr:col>
      <xdr:colOff>1837490</xdr:colOff>
      <xdr:row>9</xdr:row>
      <xdr:rowOff>442078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8668" y="4460081"/>
          <a:ext cx="268247" cy="268247"/>
        </a:xfrm>
        <a:prstGeom prst="rect">
          <a:avLst/>
        </a:prstGeom>
      </xdr:spPr>
    </xdr:pic>
    <xdr:clientData/>
  </xdr:twoCellAnchor>
  <xdr:twoCellAnchor editAs="oneCell">
    <xdr:from>
      <xdr:col>6</xdr:col>
      <xdr:colOff>1409700</xdr:colOff>
      <xdr:row>10</xdr:row>
      <xdr:rowOff>188119</xdr:rowOff>
    </xdr:from>
    <xdr:to>
      <xdr:col>6</xdr:col>
      <xdr:colOff>1677947</xdr:colOff>
      <xdr:row>11</xdr:row>
      <xdr:rowOff>246816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0" y="6112669"/>
          <a:ext cx="268247" cy="268247"/>
        </a:xfrm>
        <a:prstGeom prst="rect">
          <a:avLst/>
        </a:prstGeom>
      </xdr:spPr>
    </xdr:pic>
    <xdr:clientData/>
  </xdr:twoCellAnchor>
  <xdr:twoCellAnchor editAs="oneCell">
    <xdr:from>
      <xdr:col>7</xdr:col>
      <xdr:colOff>1493044</xdr:colOff>
      <xdr:row>11</xdr:row>
      <xdr:rowOff>78582</xdr:rowOff>
    </xdr:from>
    <xdr:to>
      <xdr:col>7</xdr:col>
      <xdr:colOff>1761291</xdr:colOff>
      <xdr:row>11</xdr:row>
      <xdr:rowOff>346829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32469" y="6212682"/>
          <a:ext cx="268247" cy="268247"/>
        </a:xfrm>
        <a:prstGeom prst="rect">
          <a:avLst/>
        </a:prstGeom>
      </xdr:spPr>
    </xdr:pic>
    <xdr:clientData/>
  </xdr:twoCellAnchor>
  <xdr:twoCellAnchor editAs="oneCell">
    <xdr:from>
      <xdr:col>6</xdr:col>
      <xdr:colOff>1538287</xdr:colOff>
      <xdr:row>17</xdr:row>
      <xdr:rowOff>90487</xdr:rowOff>
    </xdr:from>
    <xdr:to>
      <xdr:col>6</xdr:col>
      <xdr:colOff>1806534</xdr:colOff>
      <xdr:row>17</xdr:row>
      <xdr:rowOff>358734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3837" y="9577387"/>
          <a:ext cx="268247" cy="268247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1524000</xdr:colOff>
      <xdr:row>17</xdr:row>
      <xdr:rowOff>42863</xdr:rowOff>
    </xdr:from>
    <xdr:to>
      <xdr:col>7</xdr:col>
      <xdr:colOff>1792247</xdr:colOff>
      <xdr:row>17</xdr:row>
      <xdr:rowOff>311110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63425" y="9529763"/>
          <a:ext cx="268247" cy="268247"/>
        </a:xfrm>
        <a:prstGeom prst="rect">
          <a:avLst/>
        </a:prstGeom>
      </xdr:spPr>
    </xdr:pic>
    <xdr:clientData/>
  </xdr:twoCellAnchor>
  <xdr:twoCellAnchor editAs="oneCell">
    <xdr:from>
      <xdr:col>6</xdr:col>
      <xdr:colOff>897731</xdr:colOff>
      <xdr:row>7</xdr:row>
      <xdr:rowOff>431006</xdr:rowOff>
    </xdr:from>
    <xdr:to>
      <xdr:col>6</xdr:col>
      <xdr:colOff>1207293</xdr:colOff>
      <xdr:row>7</xdr:row>
      <xdr:rowOff>657224</xdr:rowOff>
    </xdr:to>
    <xdr:pic>
      <xdr:nvPicPr>
        <xdr:cNvPr id="13" name="Obraz 12" descr="Zobacz obraz źródłowy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3281" y="3326606"/>
          <a:ext cx="309562" cy="2262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1159669</xdr:colOff>
      <xdr:row>17</xdr:row>
      <xdr:rowOff>366713</xdr:rowOff>
    </xdr:from>
    <xdr:to>
      <xdr:col>6</xdr:col>
      <xdr:colOff>1493043</xdr:colOff>
      <xdr:row>17</xdr:row>
      <xdr:rowOff>640555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65219" y="9853613"/>
          <a:ext cx="333374" cy="273842"/>
        </a:xfrm>
        <a:prstGeom prst="rect">
          <a:avLst/>
        </a:prstGeom>
      </xdr:spPr>
    </xdr:pic>
    <xdr:clientData/>
  </xdr:twoCellAnchor>
  <xdr:twoCellAnchor editAs="oneCell">
    <xdr:from>
      <xdr:col>6</xdr:col>
      <xdr:colOff>1126331</xdr:colOff>
      <xdr:row>9</xdr:row>
      <xdr:rowOff>452438</xdr:rowOff>
    </xdr:from>
    <xdr:to>
      <xdr:col>6</xdr:col>
      <xdr:colOff>1461640</xdr:colOff>
      <xdr:row>9</xdr:row>
      <xdr:rowOff>720685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31881" y="4738688"/>
          <a:ext cx="335309" cy="268247"/>
        </a:xfrm>
        <a:prstGeom prst="rect">
          <a:avLst/>
        </a:prstGeom>
      </xdr:spPr>
    </xdr:pic>
    <xdr:clientData/>
  </xdr:twoCellAnchor>
  <xdr:twoCellAnchor editAs="oneCell">
    <xdr:from>
      <xdr:col>7</xdr:col>
      <xdr:colOff>1102518</xdr:colOff>
      <xdr:row>9</xdr:row>
      <xdr:rowOff>547686</xdr:rowOff>
    </xdr:from>
    <xdr:to>
      <xdr:col>7</xdr:col>
      <xdr:colOff>1437827</xdr:colOff>
      <xdr:row>9</xdr:row>
      <xdr:rowOff>815933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41943" y="4833936"/>
          <a:ext cx="335309" cy="268247"/>
        </a:xfrm>
        <a:prstGeom prst="rect">
          <a:avLst/>
        </a:prstGeom>
      </xdr:spPr>
    </xdr:pic>
    <xdr:clientData/>
  </xdr:twoCellAnchor>
  <xdr:twoCellAnchor editAs="oneCell">
    <xdr:from>
      <xdr:col>6</xdr:col>
      <xdr:colOff>50004</xdr:colOff>
      <xdr:row>7</xdr:row>
      <xdr:rowOff>550070</xdr:rowOff>
    </xdr:from>
    <xdr:to>
      <xdr:col>6</xdr:col>
      <xdr:colOff>378087</xdr:colOff>
      <xdr:row>7</xdr:row>
      <xdr:rowOff>835820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55554" y="3445670"/>
          <a:ext cx="328083" cy="285750"/>
        </a:xfrm>
        <a:prstGeom prst="rect">
          <a:avLst/>
        </a:prstGeom>
      </xdr:spPr>
    </xdr:pic>
    <xdr:clientData/>
  </xdr:twoCellAnchor>
  <xdr:twoCellAnchor editAs="oneCell">
    <xdr:from>
      <xdr:col>7</xdr:col>
      <xdr:colOff>114298</xdr:colOff>
      <xdr:row>7</xdr:row>
      <xdr:rowOff>759619</xdr:rowOff>
    </xdr:from>
    <xdr:to>
      <xdr:col>7</xdr:col>
      <xdr:colOff>443511</xdr:colOff>
      <xdr:row>7</xdr:row>
      <xdr:rowOff>1040059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53723" y="3655219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5</xdr:col>
      <xdr:colOff>1095375</xdr:colOff>
      <xdr:row>9</xdr:row>
      <xdr:rowOff>762001</xdr:rowOff>
    </xdr:from>
    <xdr:to>
      <xdr:col>6</xdr:col>
      <xdr:colOff>129188</xdr:colOff>
      <xdr:row>9</xdr:row>
      <xdr:rowOff>1042441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05525" y="5048251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7</xdr:col>
      <xdr:colOff>121442</xdr:colOff>
      <xdr:row>9</xdr:row>
      <xdr:rowOff>614362</xdr:rowOff>
    </xdr:from>
    <xdr:to>
      <xdr:col>7</xdr:col>
      <xdr:colOff>450655</xdr:colOff>
      <xdr:row>9</xdr:row>
      <xdr:rowOff>894802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60867" y="4900612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6</xdr:col>
      <xdr:colOff>7143</xdr:colOff>
      <xdr:row>11</xdr:row>
      <xdr:rowOff>90487</xdr:rowOff>
    </xdr:from>
    <xdr:to>
      <xdr:col>6</xdr:col>
      <xdr:colOff>336356</xdr:colOff>
      <xdr:row>11</xdr:row>
      <xdr:rowOff>370927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12693" y="6224587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66674</xdr:colOff>
      <xdr:row>11</xdr:row>
      <xdr:rowOff>116681</xdr:rowOff>
    </xdr:from>
    <xdr:to>
      <xdr:col>7</xdr:col>
      <xdr:colOff>395887</xdr:colOff>
      <xdr:row>11</xdr:row>
      <xdr:rowOff>397121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06099" y="6250781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5</xdr:col>
      <xdr:colOff>1081088</xdr:colOff>
      <xdr:row>17</xdr:row>
      <xdr:rowOff>659606</xdr:rowOff>
    </xdr:from>
    <xdr:to>
      <xdr:col>6</xdr:col>
      <xdr:colOff>114901</xdr:colOff>
      <xdr:row>17</xdr:row>
      <xdr:rowOff>940046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1238" y="10146506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7</xdr:col>
      <xdr:colOff>59531</xdr:colOff>
      <xdr:row>17</xdr:row>
      <xdr:rowOff>604838</xdr:rowOff>
    </xdr:from>
    <xdr:to>
      <xdr:col>7</xdr:col>
      <xdr:colOff>388744</xdr:colOff>
      <xdr:row>17</xdr:row>
      <xdr:rowOff>885278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98956" y="10091738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19</xdr:row>
      <xdr:rowOff>731044</xdr:rowOff>
    </xdr:from>
    <xdr:to>
      <xdr:col>6</xdr:col>
      <xdr:colOff>462563</xdr:colOff>
      <xdr:row>20</xdr:row>
      <xdr:rowOff>11359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38900" y="11551444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6</xdr:col>
      <xdr:colOff>78582</xdr:colOff>
      <xdr:row>23</xdr:row>
      <xdr:rowOff>359568</xdr:rowOff>
    </xdr:from>
    <xdr:to>
      <xdr:col>6</xdr:col>
      <xdr:colOff>407795</xdr:colOff>
      <xdr:row>23</xdr:row>
      <xdr:rowOff>640008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84132" y="13304043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7</xdr:col>
      <xdr:colOff>50007</xdr:colOff>
      <xdr:row>23</xdr:row>
      <xdr:rowOff>352425</xdr:rowOff>
    </xdr:from>
    <xdr:to>
      <xdr:col>7</xdr:col>
      <xdr:colOff>379220</xdr:colOff>
      <xdr:row>23</xdr:row>
      <xdr:rowOff>632865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89432" y="13296900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33</xdr:row>
      <xdr:rowOff>688182</xdr:rowOff>
    </xdr:from>
    <xdr:to>
      <xdr:col>6</xdr:col>
      <xdr:colOff>367313</xdr:colOff>
      <xdr:row>33</xdr:row>
      <xdr:rowOff>968622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43650" y="18585657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7</xdr:col>
      <xdr:colOff>169069</xdr:colOff>
      <xdr:row>33</xdr:row>
      <xdr:rowOff>638175</xdr:rowOff>
    </xdr:from>
    <xdr:to>
      <xdr:col>7</xdr:col>
      <xdr:colOff>498282</xdr:colOff>
      <xdr:row>33</xdr:row>
      <xdr:rowOff>918615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01539">
          <a:off x="10808494" y="18535650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35</xdr:row>
      <xdr:rowOff>442912</xdr:rowOff>
    </xdr:from>
    <xdr:to>
      <xdr:col>6</xdr:col>
      <xdr:colOff>443513</xdr:colOff>
      <xdr:row>36</xdr:row>
      <xdr:rowOff>18502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19850" y="19673887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47624</xdr:colOff>
      <xdr:row>35</xdr:row>
      <xdr:rowOff>400050</xdr:rowOff>
    </xdr:from>
    <xdr:to>
      <xdr:col>7</xdr:col>
      <xdr:colOff>376837</xdr:colOff>
      <xdr:row>35</xdr:row>
      <xdr:rowOff>680490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87049" y="19631025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6</xdr:col>
      <xdr:colOff>452437</xdr:colOff>
      <xdr:row>36</xdr:row>
      <xdr:rowOff>78581</xdr:rowOff>
    </xdr:from>
    <xdr:to>
      <xdr:col>6</xdr:col>
      <xdr:colOff>781650</xdr:colOff>
      <xdr:row>37</xdr:row>
      <xdr:rowOff>149471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57987" y="20014406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7</xdr:col>
      <xdr:colOff>457199</xdr:colOff>
      <xdr:row>36</xdr:row>
      <xdr:rowOff>71437</xdr:rowOff>
    </xdr:from>
    <xdr:to>
      <xdr:col>7</xdr:col>
      <xdr:colOff>786412</xdr:colOff>
      <xdr:row>37</xdr:row>
      <xdr:rowOff>142327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4" y="20007262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357189</xdr:colOff>
      <xdr:row>13</xdr:row>
      <xdr:rowOff>95251</xdr:rowOff>
    </xdr:from>
    <xdr:to>
      <xdr:col>3</xdr:col>
      <xdr:colOff>684967</xdr:colOff>
      <xdr:row>13</xdr:row>
      <xdr:rowOff>423029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0408" y="7227095"/>
          <a:ext cx="327778" cy="327778"/>
        </a:xfrm>
        <a:prstGeom prst="rect">
          <a:avLst/>
        </a:prstGeom>
      </xdr:spPr>
    </xdr:pic>
    <xdr:clientData/>
  </xdr:twoCellAnchor>
  <xdr:twoCellAnchor editAs="oneCell">
    <xdr:from>
      <xdr:col>3</xdr:col>
      <xdr:colOff>369094</xdr:colOff>
      <xdr:row>13</xdr:row>
      <xdr:rowOff>595313</xdr:rowOff>
    </xdr:from>
    <xdr:to>
      <xdr:col>3</xdr:col>
      <xdr:colOff>704403</xdr:colOff>
      <xdr:row>13</xdr:row>
      <xdr:rowOff>863560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62313" y="7727157"/>
          <a:ext cx="335309" cy="268247"/>
        </a:xfrm>
        <a:prstGeom prst="rect">
          <a:avLst/>
        </a:prstGeom>
      </xdr:spPr>
    </xdr:pic>
    <xdr:clientData/>
  </xdr:twoCellAnchor>
  <xdr:twoCellAnchor editAs="oneCell">
    <xdr:from>
      <xdr:col>3</xdr:col>
      <xdr:colOff>404813</xdr:colOff>
      <xdr:row>13</xdr:row>
      <xdr:rowOff>1023937</xdr:rowOff>
    </xdr:from>
    <xdr:to>
      <xdr:col>3</xdr:col>
      <xdr:colOff>734026</xdr:colOff>
      <xdr:row>13</xdr:row>
      <xdr:rowOff>1304377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98032" y="8155781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26</xdr:row>
      <xdr:rowOff>166687</xdr:rowOff>
    </xdr:from>
    <xdr:to>
      <xdr:col>3</xdr:col>
      <xdr:colOff>708778</xdr:colOff>
      <xdr:row>27</xdr:row>
      <xdr:rowOff>280152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4219" y="14882812"/>
          <a:ext cx="327778" cy="327778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357188</xdr:colOff>
      <xdr:row>27</xdr:row>
      <xdr:rowOff>416719</xdr:rowOff>
    </xdr:from>
    <xdr:to>
      <xdr:col>3</xdr:col>
      <xdr:colOff>690562</xdr:colOff>
      <xdr:row>27</xdr:row>
      <xdr:rowOff>690561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50407" y="15347157"/>
          <a:ext cx="333374" cy="273842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27</xdr:row>
      <xdr:rowOff>833438</xdr:rowOff>
    </xdr:from>
    <xdr:to>
      <xdr:col>3</xdr:col>
      <xdr:colOff>757838</xdr:colOff>
      <xdr:row>27</xdr:row>
      <xdr:rowOff>1113878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21844" y="15763876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3</xdr:col>
      <xdr:colOff>1104900</xdr:colOff>
      <xdr:row>40</xdr:row>
      <xdr:rowOff>200026</xdr:rowOff>
    </xdr:from>
    <xdr:to>
      <xdr:col>4</xdr:col>
      <xdr:colOff>88707</xdr:colOff>
      <xdr:row>41</xdr:row>
      <xdr:rowOff>266153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98119" y="22488526"/>
          <a:ext cx="329213" cy="280440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761999</xdr:colOff>
      <xdr:row>0</xdr:row>
      <xdr:rowOff>0</xdr:rowOff>
    </xdr:from>
    <xdr:to>
      <xdr:col>4</xdr:col>
      <xdr:colOff>64293</xdr:colOff>
      <xdr:row>0</xdr:row>
      <xdr:rowOff>642620</xdr:rowOff>
    </xdr:to>
    <xdr:pic>
      <xdr:nvPicPr>
        <xdr:cNvPr id="52" name="Obraz 51" descr="Zobacz obraz źródłowy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5218" y="0"/>
          <a:ext cx="647700" cy="6426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1262063</xdr:colOff>
      <xdr:row>0</xdr:row>
      <xdr:rowOff>0</xdr:rowOff>
    </xdr:from>
    <xdr:to>
      <xdr:col>2</xdr:col>
      <xdr:colOff>516731</xdr:colOff>
      <xdr:row>0</xdr:row>
      <xdr:rowOff>642620</xdr:rowOff>
    </xdr:to>
    <xdr:pic>
      <xdr:nvPicPr>
        <xdr:cNvPr id="53" name="Obraz 52" descr="Zobacz obraz źródłowy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4" y="0"/>
          <a:ext cx="647700" cy="6426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1095374</xdr:colOff>
      <xdr:row>14</xdr:row>
      <xdr:rowOff>55815</xdr:rowOff>
    </xdr:from>
    <xdr:to>
      <xdr:col>4</xdr:col>
      <xdr:colOff>511966</xdr:colOff>
      <xdr:row>14</xdr:row>
      <xdr:rowOff>673894</xdr:rowOff>
    </xdr:to>
    <xdr:pic>
      <xdr:nvPicPr>
        <xdr:cNvPr id="54" name="Obraz 53" descr="Zobacz obraz źródłowy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8593" y="8544971"/>
          <a:ext cx="761998" cy="61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1333499</xdr:colOff>
      <xdr:row>28</xdr:row>
      <xdr:rowOff>35720</xdr:rowOff>
    </xdr:from>
    <xdr:to>
      <xdr:col>4</xdr:col>
      <xdr:colOff>0</xdr:colOff>
      <xdr:row>29</xdr:row>
      <xdr:rowOff>11907</xdr:rowOff>
    </xdr:to>
    <xdr:pic>
      <xdr:nvPicPr>
        <xdr:cNvPr id="56" name="Obraz 55" descr="Obraz znaleziony dla: bez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1312" y="16097251"/>
          <a:ext cx="1357313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cademic Calendar">
      <a:dk1>
        <a:srgbClr val="000000"/>
      </a:dk1>
      <a:lt1>
        <a:srgbClr val="FFFFFF"/>
      </a:lt1>
      <a:dk2>
        <a:srgbClr val="616668"/>
      </a:dk2>
      <a:lt2>
        <a:srgbClr val="F8F8F9"/>
      </a:lt2>
      <a:accent1>
        <a:srgbClr val="329E95"/>
      </a:accent1>
      <a:accent2>
        <a:srgbClr val="F4812B"/>
      </a:accent2>
      <a:accent3>
        <a:srgbClr val="EDB000"/>
      </a:accent3>
      <a:accent4>
        <a:srgbClr val="79B142"/>
      </a:accent4>
      <a:accent5>
        <a:srgbClr val="E34742"/>
      </a:accent5>
      <a:accent6>
        <a:srgbClr val="6D426F"/>
      </a:accent6>
      <a:hlink>
        <a:srgbClr val="2388CF"/>
      </a:hlink>
      <a:folHlink>
        <a:srgbClr val="6D426F"/>
      </a:folHlink>
    </a:clrScheme>
    <a:fontScheme name="Custom 2">
      <a:majorFont>
        <a:latin typeface="Arial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 tint="-0.249977111117893"/>
    <pageSetUpPr autoPageBreaks="0" fitToPage="1"/>
  </sheetPr>
  <dimension ref="A1:I42"/>
  <sheetViews>
    <sheetView showGridLines="0" tabSelected="1" view="pageBreakPreview" zoomScale="80" zoomScaleNormal="80" zoomScaleSheetLayoutView="80" workbookViewId="0">
      <selection activeCell="M38" sqref="M38"/>
    </sheetView>
  </sheetViews>
  <sheetFormatPr defaultColWidth="8.77734375" defaultRowHeight="14.4" x14ac:dyDescent="0.3"/>
  <cols>
    <col min="1" max="1" width="2" customWidth="1"/>
    <col min="2" max="2" width="18.21875" customWidth="1"/>
    <col min="3" max="5" width="17.6640625" customWidth="1"/>
    <col min="6" max="6" width="18.88671875" customWidth="1"/>
    <col min="7" max="8" width="63.21875" customWidth="1"/>
    <col min="9" max="9" width="13.88671875" hidden="1" customWidth="1"/>
    <col min="14" max="14" width="6.77734375" customWidth="1"/>
  </cols>
  <sheetData>
    <row r="1" spans="1:8" ht="54" customHeight="1" x14ac:dyDescent="0.9">
      <c r="A1" s="2"/>
      <c r="B1" s="1">
        <v>2019</v>
      </c>
      <c r="C1" s="6" t="s">
        <v>2</v>
      </c>
      <c r="D1" s="2"/>
      <c r="E1" s="2"/>
      <c r="F1" s="2"/>
      <c r="G1" s="2"/>
      <c r="H1" s="2"/>
    </row>
    <row r="2" spans="1:8" ht="14.25" customHeight="1" x14ac:dyDescent="0.3">
      <c r="A2" s="3"/>
      <c r="B2" s="7" t="s">
        <v>0</v>
      </c>
      <c r="C2" s="8" t="str">
        <f>UPPER(TEXT(C3,"dddd"))</f>
        <v>WTOREK</v>
      </c>
      <c r="D2" s="7" t="str">
        <f t="shared" ref="D2:H2" si="0">UPPER(TEXT(D3,"dddd"))</f>
        <v>ŚRODA</v>
      </c>
      <c r="E2" s="8" t="str">
        <f t="shared" si="0"/>
        <v>CZWARTEK</v>
      </c>
      <c r="F2" s="7" t="str">
        <f t="shared" si="0"/>
        <v>PIĄTEK</v>
      </c>
      <c r="G2" s="8" t="str">
        <f t="shared" si="0"/>
        <v>SOBOTA</v>
      </c>
      <c r="H2" s="7" t="str">
        <f t="shared" si="0"/>
        <v>NIEDZIELA</v>
      </c>
    </row>
    <row r="3" spans="1:8" ht="16.5" customHeight="1" x14ac:dyDescent="0.3">
      <c r="B3" s="4">
        <f t="array" ref="B3:H3">Dni+1+DATE(Kalendarz_1_rok,Kalendarz_1_miesiąc_opcja,1)-WEEKDAY(DATE(Kalendarz_1_rok,Kalendarz_1_miesiąc_opcja,1),Dzień_tygodnia_opcja)</f>
        <v>43521</v>
      </c>
      <c r="C3" s="4">
        <v>43522</v>
      </c>
      <c r="D3" s="4">
        <v>43523</v>
      </c>
      <c r="E3" s="4">
        <v>43524</v>
      </c>
      <c r="F3" s="4">
        <v>43525</v>
      </c>
      <c r="G3" s="4">
        <v>43526</v>
      </c>
      <c r="H3" s="5">
        <v>43527</v>
      </c>
    </row>
    <row r="4" spans="1:8" ht="56.25" customHeight="1" x14ac:dyDescent="0.3">
      <c r="B4" s="9"/>
      <c r="D4" s="9"/>
      <c r="E4" s="9"/>
      <c r="F4" s="9"/>
      <c r="G4" s="9"/>
      <c r="H4" s="10"/>
    </row>
    <row r="5" spans="1:8" ht="16.5" customHeight="1" x14ac:dyDescent="0.3">
      <c r="B5" s="4">
        <f t="array" ref="B5:H5">Dni+8+DATE(Kalendarz_1_rok,Kalendarz_1_miesiąc_opcja,1)-WEEKDAY(DATE(Kalendarz_1_rok,Kalendarz_1_miesiąc_opcja,1),Dzień_tygodnia_opcja)</f>
        <v>43528</v>
      </c>
      <c r="C5" s="4">
        <v>43529</v>
      </c>
      <c r="D5" s="4">
        <v>43530</v>
      </c>
      <c r="E5" s="4">
        <v>43531</v>
      </c>
      <c r="F5" s="4">
        <v>43532</v>
      </c>
      <c r="G5" s="4">
        <v>43533</v>
      </c>
      <c r="H5" s="5">
        <v>43534</v>
      </c>
    </row>
    <row r="6" spans="1:8" ht="56.25" customHeight="1" x14ac:dyDescent="0.3">
      <c r="B6" s="9"/>
      <c r="C6" s="9"/>
      <c r="D6" s="9"/>
      <c r="E6" s="9"/>
      <c r="F6" s="9"/>
      <c r="G6" s="9"/>
      <c r="H6" s="9"/>
    </row>
    <row r="7" spans="1:8" ht="16.5" customHeight="1" x14ac:dyDescent="0.3">
      <c r="B7" s="4">
        <f t="array" ref="B7:H7">Dni+15+DATE(Kalendarz_1_rok,Kalendarz_1_miesiąc_opcja,1)-WEEKDAY(DATE(Kalendarz_1_rok,Kalendarz_1_miesiąc_opcja,1),Dzień_tygodnia_opcja)</f>
        <v>43535</v>
      </c>
      <c r="C7" s="4">
        <v>43536</v>
      </c>
      <c r="D7" s="4">
        <v>43537</v>
      </c>
      <c r="E7" s="4">
        <v>43538</v>
      </c>
      <c r="F7" s="4">
        <v>43539</v>
      </c>
      <c r="G7" s="4">
        <v>43540</v>
      </c>
      <c r="H7" s="5">
        <v>43541</v>
      </c>
    </row>
    <row r="8" spans="1:8" ht="93" customHeight="1" x14ac:dyDescent="0.3">
      <c r="B8" s="9"/>
      <c r="C8" s="9"/>
      <c r="D8" s="9"/>
      <c r="E8" s="9"/>
      <c r="G8" s="14" t="s">
        <v>11</v>
      </c>
      <c r="H8" s="15" t="s">
        <v>7</v>
      </c>
    </row>
    <row r="9" spans="1:8" ht="16.5" customHeight="1" x14ac:dyDescent="0.3">
      <c r="B9" s="4">
        <f t="array" ref="B9:H9">Dni+22+DATE(Kalendarz_1_rok,Kalendarz_1_miesiąc_opcja,1)-WEEKDAY(DATE(Kalendarz_1_rok,Kalendarz_1_miesiąc_opcja,1),Dzień_tygodnia_opcja)</f>
        <v>43542</v>
      </c>
      <c r="C9" s="4">
        <v>43543</v>
      </c>
      <c r="D9" s="4">
        <v>43544</v>
      </c>
      <c r="E9" s="4">
        <v>43545</v>
      </c>
      <c r="F9" s="4">
        <v>43546</v>
      </c>
      <c r="G9" s="4">
        <v>43547</v>
      </c>
      <c r="H9" s="5">
        <v>43548</v>
      </c>
    </row>
    <row r="10" spans="1:8" ht="129" customHeight="1" x14ac:dyDescent="0.3">
      <c r="B10" s="9"/>
      <c r="C10" s="9"/>
      <c r="D10" s="9"/>
      <c r="E10" s="9"/>
      <c r="F10" s="9"/>
      <c r="G10" s="16" t="s">
        <v>16</v>
      </c>
      <c r="H10" s="17" t="s">
        <v>17</v>
      </c>
    </row>
    <row r="11" spans="1:8" ht="16.5" customHeight="1" x14ac:dyDescent="0.3">
      <c r="B11" s="4">
        <f t="array" ref="B11:H11">Dni+29+DATE(Kalendarz_1_rok,Kalendarz_1_miesiąc_opcja,1)-WEEKDAY(DATE(Kalendarz_1_rok,Kalendarz_1_miesiąc_opcja,1),Dzień_tygodnia_opcja)</f>
        <v>43549</v>
      </c>
      <c r="C11" s="4">
        <v>43550</v>
      </c>
      <c r="D11" s="4">
        <v>43551</v>
      </c>
      <c r="E11" s="4">
        <v>43552</v>
      </c>
      <c r="F11" s="4">
        <v>43553</v>
      </c>
      <c r="G11" s="4">
        <v>43554</v>
      </c>
      <c r="H11" s="5">
        <v>43555</v>
      </c>
    </row>
    <row r="12" spans="1:8" ht="57" customHeight="1" x14ac:dyDescent="0.3">
      <c r="B12" s="9"/>
      <c r="C12" s="9"/>
      <c r="D12" s="9"/>
      <c r="E12" s="9"/>
      <c r="F12" s="9"/>
      <c r="G12" s="16" t="s">
        <v>10</v>
      </c>
      <c r="H12" s="17" t="s">
        <v>18</v>
      </c>
    </row>
    <row r="13" spans="1:8" ht="16.5" customHeight="1" x14ac:dyDescent="0.3">
      <c r="B13" s="4">
        <f t="array" ref="B13:C13">Dni+36+DATE(Kalendarz_1_rok,Kalendarz_1_miesiąc_opcja,1)-WEEKDAY(DATE(Kalendarz_1_rok,Kalendarz_1_miesiąc_opcja,1),Dzień_tygodnia_opcja)</f>
        <v>43556</v>
      </c>
      <c r="C13" s="4">
        <v>43557</v>
      </c>
      <c r="D13" s="22" t="s">
        <v>1</v>
      </c>
      <c r="E13" s="22"/>
      <c r="F13" s="22"/>
      <c r="G13" s="22"/>
      <c r="H13" s="22"/>
    </row>
    <row r="14" spans="1:8" ht="106.5" customHeight="1" x14ac:dyDescent="0.3">
      <c r="B14" s="9"/>
      <c r="C14" s="9"/>
      <c r="D14" s="23" t="s">
        <v>4</v>
      </c>
      <c r="E14" s="23"/>
      <c r="F14" s="23"/>
      <c r="G14" s="23"/>
      <c r="H14" s="23"/>
    </row>
    <row r="15" spans="1:8" ht="54" customHeight="1" x14ac:dyDescent="0.9">
      <c r="A15" s="2"/>
      <c r="B15" s="1">
        <f>YEAR(DATE(Kalendarz_1_rok,Kalendarz_1_miesiąc_opcja+1,1))</f>
        <v>2019</v>
      </c>
      <c r="C15" s="6" t="str">
        <f>TEXT(DATE(Kalendarz_1_rok,Kalendarz_1_miesiąc_opcja+1,1),"mmmm")</f>
        <v>kwiecień</v>
      </c>
      <c r="D15" s="2"/>
      <c r="E15" s="2"/>
      <c r="F15" s="2"/>
      <c r="G15" s="2"/>
      <c r="H15" s="2"/>
    </row>
    <row r="16" spans="1:8" ht="14.25" customHeight="1" x14ac:dyDescent="0.3">
      <c r="A16" s="3"/>
      <c r="B16" s="7" t="str">
        <f>UPPER(TEXT(B17,"dddd"))</f>
        <v>PONIEDZIAŁEK</v>
      </c>
      <c r="C16" s="8" t="str">
        <f t="shared" ref="C16:H16" si="1">UPPER(TEXT(C17,"dddd"))</f>
        <v>WTOREK</v>
      </c>
      <c r="D16" s="7" t="str">
        <f t="shared" si="1"/>
        <v>ŚRODA</v>
      </c>
      <c r="E16" s="8" t="str">
        <f t="shared" si="1"/>
        <v>CZWARTEK</v>
      </c>
      <c r="F16" s="7" t="str">
        <f t="shared" si="1"/>
        <v>PIĄTEK</v>
      </c>
      <c r="G16" s="8" t="str">
        <f t="shared" si="1"/>
        <v>SOBOTA</v>
      </c>
      <c r="H16" s="7" t="str">
        <f t="shared" si="1"/>
        <v>NIEDZIELA</v>
      </c>
    </row>
    <row r="17" spans="1:8" ht="16.5" customHeight="1" x14ac:dyDescent="0.3">
      <c r="B17" s="4">
        <f t="array" ref="B17:H17">Dni+1+DATE(Kalendarz_2_rok,Kalendarz_2_miesiąc_opcja,1)-WEEKDAY(DATE(Kalendarz_2_rok,Kalendarz_2_miesiąc_opcja,1),Dzień_tygodnia_opcja)</f>
        <v>43556</v>
      </c>
      <c r="C17" s="4">
        <v>43557</v>
      </c>
      <c r="D17" s="4">
        <v>43558</v>
      </c>
      <c r="E17" s="4">
        <v>43559</v>
      </c>
      <c r="F17" s="4">
        <v>43560</v>
      </c>
      <c r="G17" s="4">
        <v>43561</v>
      </c>
      <c r="H17" s="5">
        <v>43562</v>
      </c>
    </row>
    <row r="18" spans="1:8" ht="89.25" customHeight="1" x14ac:dyDescent="0.3">
      <c r="B18" s="9"/>
      <c r="C18" s="9"/>
      <c r="D18" s="9"/>
      <c r="E18" s="9"/>
      <c r="F18" s="9"/>
      <c r="G18" s="16" t="s">
        <v>9</v>
      </c>
      <c r="H18" s="17" t="s">
        <v>19</v>
      </c>
    </row>
    <row r="19" spans="1:8" ht="16.5" customHeight="1" x14ac:dyDescent="0.3">
      <c r="B19" s="4">
        <f t="array" ref="B19:H19">Dni+8+DATE(Kalendarz_2_rok,Kalendarz_2_miesiąc_opcja,1)-WEEKDAY(DATE(Kalendarz_2_rok,Kalendarz_2_miesiąc_opcja,1),Dzień_tygodnia_opcja)</f>
        <v>43563</v>
      </c>
      <c r="C19" s="4">
        <v>43564</v>
      </c>
      <c r="D19" s="4">
        <v>43565</v>
      </c>
      <c r="E19" s="4">
        <v>43566</v>
      </c>
      <c r="F19" s="4">
        <v>43567</v>
      </c>
      <c r="G19" s="4">
        <v>43568</v>
      </c>
      <c r="H19" s="5">
        <v>43569</v>
      </c>
    </row>
    <row r="20" spans="1:8" ht="78.75" customHeight="1" x14ac:dyDescent="0.3">
      <c r="B20" s="9"/>
      <c r="C20" s="9"/>
      <c r="D20" s="9"/>
      <c r="E20" s="9"/>
      <c r="F20" s="9"/>
      <c r="G20" s="16" t="s">
        <v>8</v>
      </c>
      <c r="H20" s="13" t="s">
        <v>3</v>
      </c>
    </row>
    <row r="21" spans="1:8" ht="16.5" customHeight="1" x14ac:dyDescent="0.3">
      <c r="B21" s="4">
        <f t="array" ref="B21:H21">Dni+15+DATE(Kalendarz_2_rok,Kalendarz_2_miesiąc_opcja,1)-WEEKDAY(DATE(Kalendarz_2_rok,Kalendarz_2_miesiąc_opcja,1),Dzień_tygodnia_opcja)</f>
        <v>43570</v>
      </c>
      <c r="C21" s="4">
        <v>43571</v>
      </c>
      <c r="D21" s="4">
        <v>43572</v>
      </c>
      <c r="E21" s="4">
        <v>43573</v>
      </c>
      <c r="F21" s="4">
        <v>43574</v>
      </c>
      <c r="G21" s="4">
        <v>43575</v>
      </c>
      <c r="H21" s="5">
        <v>43576</v>
      </c>
    </row>
    <row r="22" spans="1:8" ht="56.25" customHeight="1" x14ac:dyDescent="0.3">
      <c r="B22" s="9"/>
      <c r="C22" s="9"/>
      <c r="D22" s="9"/>
      <c r="E22" s="9"/>
      <c r="F22" s="9"/>
      <c r="G22" s="12"/>
      <c r="H22" s="13"/>
    </row>
    <row r="23" spans="1:8" ht="16.5" customHeight="1" x14ac:dyDescent="0.3">
      <c r="B23" s="4">
        <f t="array" ref="B23:H23">Dni+22+DATE(Kalendarz_2_rok,Kalendarz_2_miesiąc_opcja,1)-WEEKDAY(DATE(Kalendarz_2_rok,Kalendarz_2_miesiąc_opcja,1),Dzień_tygodnia_opcja)</f>
        <v>43577</v>
      </c>
      <c r="C23" s="4">
        <v>43578</v>
      </c>
      <c r="D23" s="4">
        <v>43579</v>
      </c>
      <c r="E23" s="4">
        <v>43580</v>
      </c>
      <c r="F23" s="4">
        <v>43581</v>
      </c>
      <c r="G23" s="4">
        <v>43582</v>
      </c>
      <c r="H23" s="5">
        <v>43583</v>
      </c>
    </row>
    <row r="24" spans="1:8" ht="56.25" customHeight="1" x14ac:dyDescent="0.3">
      <c r="B24" s="9"/>
      <c r="C24" s="9"/>
      <c r="D24" s="9"/>
      <c r="E24" s="9"/>
      <c r="F24" s="9"/>
      <c r="G24" s="18" t="s">
        <v>12</v>
      </c>
      <c r="H24" s="20" t="s">
        <v>20</v>
      </c>
    </row>
    <row r="25" spans="1:8" ht="16.5" customHeight="1" x14ac:dyDescent="0.3">
      <c r="B25" s="4">
        <f t="array" ref="B25:H25">Dni+29+DATE(Kalendarz_2_rok,Kalendarz_2_miesiąc_opcja,1)-WEEKDAY(DATE(Kalendarz_2_rok,Kalendarz_2_miesiąc_opcja,1),Dzień_tygodnia_opcja)</f>
        <v>43584</v>
      </c>
      <c r="C25" s="4">
        <v>43585</v>
      </c>
      <c r="D25" s="4">
        <v>43586</v>
      </c>
      <c r="E25" s="4">
        <v>43587</v>
      </c>
      <c r="F25" s="4">
        <v>43588</v>
      </c>
      <c r="G25" s="4">
        <v>43589</v>
      </c>
      <c r="H25" s="5">
        <v>43590</v>
      </c>
    </row>
    <row r="26" spans="1:8" ht="57" customHeight="1" x14ac:dyDescent="0.3">
      <c r="B26" s="9"/>
      <c r="C26" s="9"/>
      <c r="D26" s="9"/>
      <c r="E26" s="9"/>
      <c r="F26" s="9"/>
      <c r="G26" s="9"/>
      <c r="H26" s="11"/>
    </row>
    <row r="27" spans="1:8" ht="16.5" customHeight="1" x14ac:dyDescent="0.3">
      <c r="B27" s="4">
        <f t="array" ref="B27:C27">Dni+36+DATE(Kalendarz_2_rok,Kalendarz_2_miesiąc_opcja,1)-WEEKDAY(DATE(Kalendarz_2_rok,Kalendarz_2_miesiąc_opcja,1),Dzień_tygodnia_opcja)</f>
        <v>43591</v>
      </c>
      <c r="C27" s="4">
        <v>43592</v>
      </c>
      <c r="D27" s="24" t="s">
        <v>1</v>
      </c>
      <c r="E27" s="24"/>
      <c r="F27" s="24"/>
      <c r="G27" s="24"/>
      <c r="H27" s="24"/>
    </row>
    <row r="28" spans="1:8" ht="89.25" customHeight="1" x14ac:dyDescent="0.3">
      <c r="B28" s="9"/>
      <c r="C28" s="9"/>
      <c r="D28" s="23" t="s">
        <v>5</v>
      </c>
      <c r="E28" s="23"/>
      <c r="F28" s="23"/>
      <c r="G28" s="23"/>
      <c r="H28" s="23"/>
    </row>
    <row r="29" spans="1:8" ht="54" customHeight="1" x14ac:dyDescent="0.9">
      <c r="A29" s="2"/>
      <c r="B29" s="1">
        <f>YEAR(DATE(Kalendarz_2_rok,Kalendarz_2_miesiąc_opcja+1,1))</f>
        <v>2019</v>
      </c>
      <c r="C29" s="6" t="str">
        <f>TEXT(DATE(Kalendarz_2_rok,Kalendarz_2_miesiąc_opcja+1,1),"mmmm")</f>
        <v>maj</v>
      </c>
      <c r="E29" s="2"/>
      <c r="F29" s="2"/>
      <c r="G29" s="2"/>
      <c r="H29" s="2"/>
    </row>
    <row r="30" spans="1:8" ht="14.25" customHeight="1" x14ac:dyDescent="0.3">
      <c r="A30" s="3"/>
      <c r="B30" s="7" t="str">
        <f>UPPER(TEXT(B31,"dddd"))</f>
        <v>PONIEDZIAŁEK</v>
      </c>
      <c r="C30" s="8" t="str">
        <f t="shared" ref="C30" si="2">UPPER(TEXT(C31,"dddd"))</f>
        <v>WTOREK</v>
      </c>
      <c r="D30" s="7" t="str">
        <f t="shared" ref="D30" si="3">UPPER(TEXT(D31,"dddd"))</f>
        <v>ŚRODA</v>
      </c>
      <c r="E30" s="8" t="str">
        <f t="shared" ref="E30" si="4">UPPER(TEXT(E31,"dddd"))</f>
        <v>CZWARTEK</v>
      </c>
      <c r="F30" s="7" t="str">
        <f t="shared" ref="F30" si="5">UPPER(TEXT(F31,"dddd"))</f>
        <v>PIĄTEK</v>
      </c>
      <c r="G30" s="8" t="str">
        <f t="shared" ref="G30" si="6">UPPER(TEXT(G31,"dddd"))</f>
        <v>SOBOTA</v>
      </c>
      <c r="H30" s="7" t="str">
        <f t="shared" ref="H30" si="7">UPPER(TEXT(H31,"dddd"))</f>
        <v>NIEDZIELA</v>
      </c>
    </row>
    <row r="31" spans="1:8" ht="16.5" customHeight="1" x14ac:dyDescent="0.3">
      <c r="B31" s="4">
        <f t="array" ref="B31:H31">Dni+1+DATE(Kalendarz_3_rok,Kalendarz_3_miesiąc_opcja,1)-WEEKDAY(DATE(Kalendarz_3_rok,Kalendarz_3_miesiąc_opcja,1),Dzień_tygodnia_opcja)</f>
        <v>43584</v>
      </c>
      <c r="C31" s="4">
        <v>43585</v>
      </c>
      <c r="D31" s="4">
        <v>43586</v>
      </c>
      <c r="E31" s="4">
        <v>43587</v>
      </c>
      <c r="F31" s="4">
        <v>43588</v>
      </c>
      <c r="G31" s="4">
        <v>43589</v>
      </c>
      <c r="H31" s="5">
        <v>43590</v>
      </c>
    </row>
    <row r="32" spans="1:8" ht="56.25" customHeight="1" x14ac:dyDescent="0.3">
      <c r="B32" s="9"/>
      <c r="C32" s="9"/>
      <c r="D32" s="9"/>
      <c r="E32" s="9"/>
      <c r="F32" s="9"/>
      <c r="G32" s="12"/>
      <c r="H32" s="13"/>
    </row>
    <row r="33" spans="2:8" ht="16.5" customHeight="1" x14ac:dyDescent="0.3">
      <c r="B33" s="4">
        <f t="array" ref="B33:H33">Dni+8+DATE(Kalendarz_3_rok,Kalendarz_3_miesiąc_opcja,1)-WEEKDAY(DATE(Kalendarz_3_rok,Kalendarz_3_miesiąc_opcja,1),Dzień_tygodnia_opcja)</f>
        <v>43591</v>
      </c>
      <c r="C33" s="4">
        <v>43592</v>
      </c>
      <c r="D33" s="4">
        <v>43593</v>
      </c>
      <c r="E33" s="4">
        <v>43594</v>
      </c>
      <c r="F33" s="4">
        <v>43595</v>
      </c>
      <c r="G33" s="4">
        <v>43596</v>
      </c>
      <c r="H33" s="5">
        <v>43597</v>
      </c>
    </row>
    <row r="34" spans="2:8" ht="88.5" customHeight="1" x14ac:dyDescent="0.3">
      <c r="B34" s="9"/>
      <c r="C34" s="9"/>
      <c r="D34" s="9"/>
      <c r="E34" s="9"/>
      <c r="F34" s="9"/>
      <c r="G34" s="16" t="s">
        <v>13</v>
      </c>
      <c r="H34" s="17" t="s">
        <v>21</v>
      </c>
    </row>
    <row r="35" spans="2:8" ht="16.5" customHeight="1" x14ac:dyDescent="0.3">
      <c r="B35" s="4">
        <f t="array" ref="B35:H35">Dni+15+DATE(Kalendarz_3_rok,Kalendarz_3_miesiąc_opcja,1)-WEEKDAY(DATE(Kalendarz_3_rok,Kalendarz_3_miesiąc_opcja,1),Dzień_tygodnia_opcja)</f>
        <v>43598</v>
      </c>
      <c r="C35" s="4">
        <v>43599</v>
      </c>
      <c r="D35" s="4">
        <v>43600</v>
      </c>
      <c r="E35" s="4">
        <v>43601</v>
      </c>
      <c r="F35" s="4">
        <v>43602</v>
      </c>
      <c r="G35" s="4">
        <v>43603</v>
      </c>
      <c r="H35" s="5">
        <v>43604</v>
      </c>
    </row>
    <row r="36" spans="2:8" ht="56.25" customHeight="1" x14ac:dyDescent="0.3">
      <c r="B36" s="9"/>
      <c r="C36" s="9"/>
      <c r="D36" s="9"/>
      <c r="E36" s="9"/>
      <c r="F36" s="9"/>
      <c r="G36" s="21" t="s">
        <v>14</v>
      </c>
      <c r="H36" s="19" t="s">
        <v>22</v>
      </c>
    </row>
    <row r="37" spans="2:8" ht="16.5" customHeight="1" x14ac:dyDescent="0.3">
      <c r="B37" s="4">
        <f t="array" ref="B37:H37">Dni+22+DATE(Kalendarz_3_rok,Kalendarz_3_miesiąc_opcja,1)-WEEKDAY(DATE(Kalendarz_3_rok,Kalendarz_3_miesiąc_opcja,1),Dzień_tygodnia_opcja)</f>
        <v>43605</v>
      </c>
      <c r="C37" s="4">
        <v>43606</v>
      </c>
      <c r="D37" s="4">
        <v>43607</v>
      </c>
      <c r="E37" s="4">
        <v>43608</v>
      </c>
      <c r="F37" s="4">
        <v>43609</v>
      </c>
      <c r="G37" s="4">
        <v>43610</v>
      </c>
      <c r="H37" s="5">
        <v>43611</v>
      </c>
    </row>
    <row r="38" spans="2:8" ht="100.8" customHeight="1" x14ac:dyDescent="0.3">
      <c r="B38" s="9"/>
      <c r="C38" s="9"/>
      <c r="D38" s="9"/>
      <c r="E38" s="9"/>
      <c r="F38" s="9"/>
      <c r="G38" s="18" t="s">
        <v>15</v>
      </c>
      <c r="H38" s="17" t="s">
        <v>23</v>
      </c>
    </row>
    <row r="39" spans="2:8" ht="16.5" customHeight="1" x14ac:dyDescent="0.3">
      <c r="B39" s="4">
        <f t="array" ref="B39:H39">Dni+29+DATE(Kalendarz_3_rok,Kalendarz_3_miesiąc_opcja,1)-WEEKDAY(DATE(Kalendarz_3_rok,Kalendarz_3_miesiąc_opcja,1),Dzień_tygodnia_opcja)</f>
        <v>43612</v>
      </c>
      <c r="C39" s="4">
        <v>43613</v>
      </c>
      <c r="D39" s="4">
        <v>43614</v>
      </c>
      <c r="E39" s="4">
        <v>43615</v>
      </c>
      <c r="F39" s="4">
        <v>43616</v>
      </c>
      <c r="G39" s="4">
        <v>43617</v>
      </c>
      <c r="H39" s="5">
        <v>43618</v>
      </c>
    </row>
    <row r="40" spans="2:8" ht="57" customHeight="1" x14ac:dyDescent="0.3">
      <c r="B40" s="9"/>
      <c r="C40" s="9"/>
      <c r="D40" s="9"/>
      <c r="E40" s="9"/>
      <c r="F40" s="9"/>
      <c r="G40" s="9"/>
      <c r="H40" s="11"/>
    </row>
    <row r="41" spans="2:8" ht="16.5" customHeight="1" x14ac:dyDescent="0.3">
      <c r="B41" s="4">
        <f t="array" ref="B41:C41">Dni+36+DATE(Kalendarz_3_rok,Kalendarz_3_miesiąc_opcja,1)-WEEKDAY(DATE(Kalendarz_3_rok,Kalendarz_3_miesiąc_opcja,1),Dzień_tygodnia_opcja)</f>
        <v>43619</v>
      </c>
      <c r="C41" s="4">
        <v>43620</v>
      </c>
      <c r="D41" s="24" t="s">
        <v>1</v>
      </c>
      <c r="E41" s="24"/>
      <c r="F41" s="24"/>
      <c r="G41" s="24"/>
      <c r="H41" s="24"/>
    </row>
    <row r="42" spans="2:8" ht="63.75" customHeight="1" x14ac:dyDescent="0.3">
      <c r="B42" s="9"/>
      <c r="C42" s="9"/>
      <c r="D42" s="23" t="s">
        <v>6</v>
      </c>
      <c r="E42" s="23"/>
      <c r="F42" s="23"/>
      <c r="G42" s="23"/>
      <c r="H42" s="23"/>
    </row>
  </sheetData>
  <mergeCells count="6">
    <mergeCell ref="D13:H13"/>
    <mergeCell ref="D14:H14"/>
    <mergeCell ref="D42:H42"/>
    <mergeCell ref="D27:H27"/>
    <mergeCell ref="D28:H28"/>
    <mergeCell ref="D41:H41"/>
  </mergeCells>
  <phoneticPr fontId="2" type="noConversion"/>
  <conditionalFormatting sqref="B3:H3 B5:H5 B7:H7 B9:H9 B11:H11 B13:C13">
    <cfRule type="expression" dxfId="2" priority="38">
      <formula>MONTH(B3)&lt;&gt;Kalendarz_1_miesiąc_opcja</formula>
    </cfRule>
  </conditionalFormatting>
  <conditionalFormatting sqref="B17:H17 B19:H19 B21:H21 B23:H23 B25:H25 B27:C27">
    <cfRule type="expression" dxfId="1" priority="27">
      <formula>MONTH(B17)&lt;&gt;Kalendarz_2_miesiąc_opcja</formula>
    </cfRule>
  </conditionalFormatting>
  <conditionalFormatting sqref="B31:H31 B33:H33 B35:H35 B37:H37 B39:H39 B41:C41">
    <cfRule type="expression" dxfId="0" priority="25">
      <formula>MONTH(B31)&lt;&gt;Kalendarz_3_miesiąc_opcja</formula>
    </cfRule>
  </conditionalFormatting>
  <dataValidations count="11">
    <dataValidation type="list" allowBlank="1" showInputMessage="1" showErrorMessage="1" error="Jako nagłówki dni tygodnia mogą być używane tylko dni z listy rozwijanej. Aby wybrać inny dzień tygodnia, wybierz pozycję ANULUJ, a następnie naciśnij klawisze ALT+STRZAŁKA W DÓŁ w celu wybrania pozycji z listy rozwijanej." prompt="Wybierz początkowy dzień tygodnia z listy rozwijanej. Naciśnij klawisze ALT+STRZAŁKA W DÓŁ, aby otworzyć listę rozwijaną, a następnie naciśnij klawisz ENTER w celu wybrania dnia. Kalendarz zostanie zaktualizowany automatycznie" sqref="B2" xr:uid="{00000000-0002-0000-0000-000000000000}">
      <formula1>"NIEDZIELA,PONIEDZIAŁEK,WTOREK,ŚRODA,CZWARTEK,PIĄTEK,SOBOTA"</formula1>
    </dataValidation>
    <dataValidation type="list" allowBlank="1" showInputMessage="1" showErrorMessage="1" error="Wybierz miesiąc z listy. Wybierz pozycję ANULUJ, a następnie naciśnij klawisze ALT+STRZAŁKA W DÓŁ, aby wybrać pozycję z listy rozwijanej." prompt="Wybierz początkowy miesiąc kalendarza z listy rozwijanej. Naciśnij klawisze ALT+STRZAŁKA W DÓŁ, aby otworzyć listę rozwijaną, a następnie naciśnij klawisz ENTER w celu wybrania jednego z elementów." sqref="C1" xr:uid="{00000000-0002-0000-0000-000001000000}">
      <formula1>"styczeń,luty,marzec,kwiecień,maj,czerwiec,lipiec,sierpień,wrzesień,październik,listopad,grudzień"</formula1>
    </dataValidation>
    <dataValidation allowBlank="1" showInputMessage="1" prompt="Ten skoroszyt to kalendarz 12-miesięczny. Wpisz początkowy rok w komórce B1, a następnie wybierz początkowy miesiąc w komórce C1. Kalendarz zostanie zaktualizowany automatycznie dla następnych miesięcy" sqref="A1" xr:uid="{00000000-0002-0000-0000-000002000000}"/>
    <dataValidation allowBlank="1" showInputMessage="1" showErrorMessage="1" prompt="Wprowadź rok dla tego kalendarza" sqref="B1" xr:uid="{00000000-0002-0000-0000-000003000000}"/>
    <dataValidation allowBlank="1" showInputMessage="1" prompt="Automatycznie ustalony dzień tygodnia. Aby zmienić dni tygodnia, wybierz nowy początkowy dzień tygodnia w komórce B2." sqref="C2:H2 B16" xr:uid="{00000000-0002-0000-0000-000004000000}"/>
    <dataValidation allowBlank="1" showInputMessage="1" prompt="Data" sqref="B3" xr:uid="{00000000-0002-0000-0000-000005000000}"/>
    <dataValidation allowBlank="1" showInputMessage="1" prompt="Tutaj wpisz notatki dotyczące miesiąca" sqref="D14" xr:uid="{00000000-0002-0000-0000-000006000000}"/>
    <dataValidation allowBlank="1" showInputMessage="1" prompt="Nagłówek notatek dotyczących miesiąca" sqref="D13" xr:uid="{00000000-0002-0000-0000-000007000000}"/>
    <dataValidation allowBlank="1" showInputMessage="1" prompt="Tutaj wpisz notatki dotyczące dnia" sqref="B4" xr:uid="{00000000-0002-0000-0000-000008000000}"/>
    <dataValidation allowBlank="1" showInputMessage="1" prompt="Rok kalendarza ustalony automatycznie na podstawie roku wprowadzonego w komórce B1" sqref="B15" xr:uid="{00000000-0002-0000-0000-000009000000}"/>
    <dataValidation allowBlank="1" showInputMessage="1" prompt="Przesunięcie miesięcy kalendarza zgodne z miesiącem wybranym w komórce C1" sqref="C15" xr:uid="{00000000-0002-0000-0000-00000A000000}"/>
  </dataValidations>
  <printOptions horizontalCentered="1" verticalCentered="1"/>
  <pageMargins left="0.25" right="0.25" top="0.45" bottom="0.45" header="0.5" footer="0.5"/>
  <pageSetup paperSize="9" scale="64" fitToHeight="0" orientation="landscape" r:id="rId1"/>
  <headerFooter alignWithMargins="0"/>
  <rowBreaks count="2" manualBreakCount="2">
    <brk id="14" min="1" max="7" man="1"/>
    <brk id="28" min="1" max="7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8</vt:i4>
      </vt:variant>
    </vt:vector>
  </HeadingPairs>
  <TitlesOfParts>
    <vt:vector size="9" baseType="lpstr">
      <vt:lpstr>Kalendarz</vt:lpstr>
      <vt:lpstr>Kalendarz_1_miesiąc</vt:lpstr>
      <vt:lpstr>Kalendarz_1_rok</vt:lpstr>
      <vt:lpstr>Kalendarz_2_miesiąc</vt:lpstr>
      <vt:lpstr>Kalendarz_2_rok</vt:lpstr>
      <vt:lpstr>Kalendarz_3_miesiąc</vt:lpstr>
      <vt:lpstr>Kalendarz_3_rok</vt:lpstr>
      <vt:lpstr>Kalendarz!Obszar_wydruku</vt:lpstr>
      <vt:lpstr>Początek_tygodnia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ilona</dc:creator>
  <cp:lastModifiedBy>Małgosia</cp:lastModifiedBy>
  <dcterms:created xsi:type="dcterms:W3CDTF">2016-07-26T15:53:57Z</dcterms:created>
  <dcterms:modified xsi:type="dcterms:W3CDTF">2019-03-05T13:23:24Z</dcterms:modified>
</cp:coreProperties>
</file>